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tabRatio="971" activeTab="0"/>
  </bookViews>
  <sheets>
    <sheet name="الرئيسية" sheetId="1" r:id="rId1"/>
    <sheet name="سنة اولى" sheetId="2" r:id="rId2"/>
    <sheet name="تسيير" sheetId="3" r:id="rId3"/>
    <sheet name="2 م و ح" sheetId="4" r:id="rId4"/>
    <sheet name="2 تجارة" sheetId="5" r:id="rId5"/>
    <sheet name="2 اقتصاد" sheetId="6" r:id="rId6"/>
    <sheet name="3 م س" sheetId="7" r:id="rId7"/>
    <sheet name="3 م ج" sheetId="8" r:id="rId8"/>
    <sheet name="تسويق" sheetId="9" r:id="rId9"/>
    <sheet name="تجارة دولية" sheetId="10" r:id="rId10"/>
    <sheet name="3 نقدي" sheetId="11" r:id="rId11"/>
    <sheet name="3 كمي" sheetId="12" r:id="rId12"/>
    <sheet name="3 م ش" sheetId="13" r:id="rId13"/>
    <sheet name="3 ا اعمال" sheetId="14" r:id="rId14"/>
    <sheet name="3 مالية" sheetId="15" r:id="rId15"/>
    <sheet name="ا ماستر اعمال" sheetId="16" r:id="rId16"/>
    <sheet name="2 ماستر اعمال" sheetId="17" r:id="rId17"/>
    <sheet name="1 ماستر اقتصاد وتسيير" sheetId="18" r:id="rId18"/>
    <sheet name="2 ماستر عمومي" sheetId="19" r:id="rId19"/>
    <sheet name="1 ماستر نقدي وبنكي" sheetId="20" r:id="rId20"/>
    <sheet name="2 ماستر نقدي" sheetId="21" r:id="rId21"/>
    <sheet name="1 ماستر كمي" sheetId="22" r:id="rId22"/>
    <sheet name="2 ماستر كمي" sheetId="23" r:id="rId23"/>
    <sheet name="1محاسبة وتدقيق" sheetId="24" r:id="rId24"/>
    <sheet name="2 محاسبة وتدقيق" sheetId="25" r:id="rId25"/>
    <sheet name="1 ماستر محاسبة" sheetId="26" r:id="rId26"/>
    <sheet name="2 ماستر محاسبة" sheetId="27" r:id="rId27"/>
    <sheet name="1 ماستر تجارة دولية" sheetId="28" r:id="rId28"/>
    <sheet name="2 ماستر تجارة دولية" sheetId="29" r:id="rId29"/>
    <sheet name="1 ماستر تسويق" sheetId="30" r:id="rId30"/>
    <sheet name="2 ماستر تسويق" sheetId="31" r:id="rId31"/>
  </sheets>
  <definedNames/>
  <calcPr fullCalcOnLoad="1"/>
</workbook>
</file>

<file path=xl/sharedStrings.xml><?xml version="1.0" encoding="utf-8"?>
<sst xmlns="http://schemas.openxmlformats.org/spreadsheetml/2006/main" count="632" uniqueCount="242">
  <si>
    <t>المقياس</t>
  </si>
  <si>
    <t>المعامل</t>
  </si>
  <si>
    <t>المعدل</t>
  </si>
  <si>
    <t>المعدل في المعامل</t>
  </si>
  <si>
    <t>لغة</t>
  </si>
  <si>
    <t>مدخل الى القانون</t>
  </si>
  <si>
    <t>مدخل الى علم اجتماع</t>
  </si>
  <si>
    <t>محاسبة</t>
  </si>
  <si>
    <t>مدخل الى الاقتصاد</t>
  </si>
  <si>
    <t>اقتصاد جزئي</t>
  </si>
  <si>
    <t>تاريخ الوقائع الاقتصادية</t>
  </si>
  <si>
    <t>منهجية</t>
  </si>
  <si>
    <t>احصاء</t>
  </si>
  <si>
    <t>رياضيات</t>
  </si>
  <si>
    <t>المجموع</t>
  </si>
  <si>
    <t>علامةاعمال موجهة</t>
  </si>
  <si>
    <t>علامة الامتحان</t>
  </si>
  <si>
    <t>الرقم</t>
  </si>
  <si>
    <t xml:space="preserve">حساب المعدل السداسي الاول  السنة اولى LMD </t>
  </si>
  <si>
    <t>حساب المعدل السداسي الثالث  السنة الثانية علوم اقتصادية</t>
  </si>
  <si>
    <t>تسيير مؤسسة</t>
  </si>
  <si>
    <t>اقتصاد كلي</t>
  </si>
  <si>
    <t>اقتصاد جزائري</t>
  </si>
  <si>
    <t>احصاء3</t>
  </si>
  <si>
    <t>رياضيات المؤسسة</t>
  </si>
  <si>
    <t>اعلام الي</t>
  </si>
  <si>
    <t>اقتصاد نقدي</t>
  </si>
  <si>
    <t xml:space="preserve">لغة </t>
  </si>
  <si>
    <t>حساب المعدل السداسي الثالث  السنة الثانية علوم تسيير</t>
  </si>
  <si>
    <t>حساب المعدل السداسي الثالث  السنة الثانية علوم مالية ومحاسبية</t>
  </si>
  <si>
    <t>حساب المعدل السداسي الثالث  السنة الثانية علوم تجارية</t>
  </si>
  <si>
    <t>محاسبة تحليلية</t>
  </si>
  <si>
    <t>مالية المؤسسة</t>
  </si>
  <si>
    <t>برمجيات</t>
  </si>
  <si>
    <t>الهندسة المالية</t>
  </si>
  <si>
    <t>المحاسبة المعمقة</t>
  </si>
  <si>
    <t>تسيير مالي</t>
  </si>
  <si>
    <t>محاسبة عمومي</t>
  </si>
  <si>
    <t>بحوث العمليات</t>
  </si>
  <si>
    <t>جباية</t>
  </si>
  <si>
    <t>حساب المعدل السداسي الخامس  السنة الثالثة مالية المؤسسة</t>
  </si>
  <si>
    <t>حساب المعدل السداسي الخامس  السنة الثالثة محاسبة وجباية</t>
  </si>
  <si>
    <t>محاسبة خاصة</t>
  </si>
  <si>
    <t>النظرية المحاسبية</t>
  </si>
  <si>
    <t>محاسبة الشركات</t>
  </si>
  <si>
    <t>المحاسبة المالية المعمقة</t>
  </si>
  <si>
    <t>جباية المؤسسة</t>
  </si>
  <si>
    <t>اللغة الحية</t>
  </si>
  <si>
    <t>حساب المعدل السداسي الخامس  السنة الثالثة تسويق</t>
  </si>
  <si>
    <t>لغة حية</t>
  </si>
  <si>
    <t>دراسة السوق</t>
  </si>
  <si>
    <t>نظم المعلومات</t>
  </si>
  <si>
    <t>الاتصال</t>
  </si>
  <si>
    <t>بحوث التسويق</t>
  </si>
  <si>
    <t>سلوك المستهلك</t>
  </si>
  <si>
    <t>اتصال تسويقي</t>
  </si>
  <si>
    <t>تسويق الخدمات</t>
  </si>
  <si>
    <t>الاسواق الدولية</t>
  </si>
  <si>
    <t>ادارة الاعمال الدولية</t>
  </si>
  <si>
    <t>قانون تجاري</t>
  </si>
  <si>
    <t>المنظمات المالية</t>
  </si>
  <si>
    <t>تمويل التجارة الدولية</t>
  </si>
  <si>
    <t>تامين دولي</t>
  </si>
  <si>
    <t>اسواق مالية</t>
  </si>
  <si>
    <t>اقتصاد بنكي</t>
  </si>
  <si>
    <t>تحليل مالي</t>
  </si>
  <si>
    <t>محاسبة بنكية</t>
  </si>
  <si>
    <t>تقييم المشاريع</t>
  </si>
  <si>
    <t>حساب المعدل السداسي الخامس  السنة الثالثة اقتصاد نقدي وبنكي</t>
  </si>
  <si>
    <t xml:space="preserve"> اقتصاد قياسي 1</t>
  </si>
  <si>
    <t>بحوث العمليات 1</t>
  </si>
  <si>
    <t>تحليل المعطيات</t>
  </si>
  <si>
    <t>طرق كمية مطبقة على الحاسوب1</t>
  </si>
  <si>
    <r>
      <t>السلاسل الزمنية</t>
    </r>
    <r>
      <rPr>
        <sz val="14"/>
        <rFont val="Times New Roman"/>
        <family val="1"/>
      </rPr>
      <t xml:space="preserve"> </t>
    </r>
  </si>
  <si>
    <r>
      <t xml:space="preserve"> </t>
    </r>
    <r>
      <rPr>
        <b/>
        <sz val="14"/>
        <rFont val="Times New Roman"/>
        <family val="1"/>
      </rPr>
      <t xml:space="preserve">سبر الآراء  </t>
    </r>
  </si>
  <si>
    <t>لغة أجنبية 04</t>
  </si>
  <si>
    <t>حساب المعدل السداسي الخامس  السنة الثالثة اقتصاد كمي</t>
  </si>
  <si>
    <t>حساب المعدل السداسي الخامس  السنة الثالثة ادارة موارد بشرية</t>
  </si>
  <si>
    <t>تسيير المسارات المهنية</t>
  </si>
  <si>
    <t>أسس إدارة الموارد البشرية</t>
  </si>
  <si>
    <t>تحليل معطيات</t>
  </si>
  <si>
    <t>إستراتجية المؤسسة</t>
  </si>
  <si>
    <t>إدارة المشاريع</t>
  </si>
  <si>
    <t>التدقيق الاجتماعي</t>
  </si>
  <si>
    <t>اللغة الحية1</t>
  </si>
  <si>
    <t>حساب المعدل السداسي الخامس  السنة الثالثة ادارة اعمال</t>
  </si>
  <si>
    <t>نظرية المنظمات</t>
  </si>
  <si>
    <t>إدارة الموارد البشرية</t>
  </si>
  <si>
    <t xml:space="preserve">إدارة الإستراتجية </t>
  </si>
  <si>
    <t>قانون الأعمال</t>
  </si>
  <si>
    <t>إدارة المعرفة</t>
  </si>
  <si>
    <t>التسيير المالي</t>
  </si>
  <si>
    <t>اللغة الحية 1</t>
  </si>
  <si>
    <t>حساب المعدل السداسي الخامس  السنة الثالثة ادارة مالية</t>
  </si>
  <si>
    <t>التحليل المالي</t>
  </si>
  <si>
    <t>إدارة المخاطر المالية</t>
  </si>
  <si>
    <t>المؤسسة والأسواق المالية</t>
  </si>
  <si>
    <t>قانون جبائي</t>
  </si>
  <si>
    <t>المحاسبة المالية المعمقة 1</t>
  </si>
  <si>
    <t>السياسات المالية للمؤسسة</t>
  </si>
  <si>
    <t>اللغة أجنبية 1</t>
  </si>
  <si>
    <t>التسيير العمومي</t>
  </si>
  <si>
    <t xml:space="preserve">إدارة  التغيير </t>
  </si>
  <si>
    <t>إدارة الصراعات والأزمات</t>
  </si>
  <si>
    <t>تطبيقات متقدمة في SPSS 1</t>
  </si>
  <si>
    <t>المسؤولية الاجتماعية لمنظمات الأعمال</t>
  </si>
  <si>
    <t>الاتصال والتحرير الإداري</t>
  </si>
  <si>
    <t>لغة  أجنبية 1</t>
  </si>
  <si>
    <t>حساب المعدل السداسي الخامس الاولى ماستر ادارة اعمال</t>
  </si>
  <si>
    <t>التسويق الاستراتيجي</t>
  </si>
  <si>
    <t>إدارة الإبداع  والابتكار</t>
  </si>
  <si>
    <t>قانون  الملكية الصناعية</t>
  </si>
  <si>
    <t>المؤسسة والسياسة الاقتصادية</t>
  </si>
  <si>
    <t>منهجية البحث العلمي</t>
  </si>
  <si>
    <t>حساب المعدل السداسي الثالث  السنة الثانية ماستر  ادارة اعمال</t>
  </si>
  <si>
    <t>تشخيص المؤسسة</t>
  </si>
  <si>
    <t>تقنيات الاتصال الحديثة</t>
  </si>
  <si>
    <t>تمويل المؤسسة</t>
  </si>
  <si>
    <t>السياسات الاقتصادية</t>
  </si>
  <si>
    <t>قانون الاستثمار</t>
  </si>
  <si>
    <t>حساب المعدل السداسي الاول السنة اولى ماستر اقتصاد وتسيير المؤسسات</t>
  </si>
  <si>
    <t>اليقظة الإستراتيجية والمؤسسة</t>
  </si>
  <si>
    <t>حوكمة الشركات</t>
  </si>
  <si>
    <t>ادراة الكفاءات</t>
  </si>
  <si>
    <t>تسيير الصفقات العمومية</t>
  </si>
  <si>
    <t>ندوة المال العام</t>
  </si>
  <si>
    <t>لغة أجنبية 3</t>
  </si>
  <si>
    <t xml:space="preserve">حساب المعدل السداسي الثالث السنة الثانية ماستر اقتصاد وتسيير المؤسسات - نظام جديد - </t>
  </si>
  <si>
    <t>تمويل التنمية</t>
  </si>
  <si>
    <t>العلاقات العامة للمؤسسات</t>
  </si>
  <si>
    <t>الإدارة الالكترونية</t>
  </si>
  <si>
    <t>تقنيات المراجعة والتدقيق</t>
  </si>
  <si>
    <t>التقييم المالي للمؤسسات</t>
  </si>
  <si>
    <t xml:space="preserve">حساب المعدل السداسي الثالث السنة الثانية ماستر اقتصاد عمومي وتسيير المؤسسات - نظام قديم - </t>
  </si>
  <si>
    <t>حساب المعدل السداسي الاول السنة اولى ماستر اقتصاد نقدي وبنكي</t>
  </si>
  <si>
    <t>اقتصاد بنكي معمق</t>
  </si>
  <si>
    <t>التمويل الدولي</t>
  </si>
  <si>
    <t>الأسواق المالية الدولية</t>
  </si>
  <si>
    <t>مدخل إلى إدارة البنوك</t>
  </si>
  <si>
    <t xml:space="preserve">الاتصال والتحرير الاداري </t>
  </si>
  <si>
    <t>قانون النقد والقرض</t>
  </si>
  <si>
    <t>حساب المعدل السداسي الثالث السنة الثانية ماستر اقتصاد نقدي وبنكي - نظام جديد</t>
  </si>
  <si>
    <t>التدقيق البنكي</t>
  </si>
  <si>
    <t>تسيير المحافظ المالية</t>
  </si>
  <si>
    <t>جباية العمليات الصرفية و المالية</t>
  </si>
  <si>
    <t>تقييم الأداء البنكي</t>
  </si>
  <si>
    <t>ندوة ول اقتصاديات النقود والبنوك</t>
  </si>
  <si>
    <t>حساب المعدل السداسي الثالث السنة الثانية ماستر بنوك - نظام قديم -</t>
  </si>
  <si>
    <t>إدارة المخاطر المصرفية</t>
  </si>
  <si>
    <t>تقييم الأداء المالي للبنوك</t>
  </si>
  <si>
    <t>المحاسبة في البنوك</t>
  </si>
  <si>
    <t>الرقابة والتدقيق في البنوك</t>
  </si>
  <si>
    <t>حوكمة المؤسسات المصرفية</t>
  </si>
  <si>
    <t>النظام المصرفي الإسلامي</t>
  </si>
  <si>
    <t>مشروع بحث في البنوك</t>
  </si>
  <si>
    <t>حساب المعدل السداسي الاول السنة اولى ماستر اقتصاد كمي</t>
  </si>
  <si>
    <t>تحليل السلاسل الزمنية1</t>
  </si>
  <si>
    <t>اقتصاد جزئي معمق</t>
  </si>
  <si>
    <t>تقنيات الاستقصاء</t>
  </si>
  <si>
    <t>اقتصاد قياسي مالي</t>
  </si>
  <si>
    <t>دراسات كمية مطبقة على الحاسوب1</t>
  </si>
  <si>
    <t>حساب المعدل السداسي الثالث السنة الثانية ماستر اقتصاد كمي - نظام جديد</t>
  </si>
  <si>
    <t>نماذج التوازن العام</t>
  </si>
  <si>
    <t>نمذجة الظواهر الاقتصادية</t>
  </si>
  <si>
    <t>تحليل المدخلات والمخرجات</t>
  </si>
  <si>
    <t>البورصة والأسواق المالية</t>
  </si>
  <si>
    <t>ندوة الاقتصاد القياسي</t>
  </si>
  <si>
    <t>المنظمات المالية الدولية</t>
  </si>
  <si>
    <t>دراسات كمية مطبقة على الحاسوب</t>
  </si>
  <si>
    <t>نماذج اقتصاديات العمل</t>
  </si>
  <si>
    <t>برمجة معمقة</t>
  </si>
  <si>
    <t>تربص ميداني</t>
  </si>
  <si>
    <t>انجليزية</t>
  </si>
  <si>
    <t>حساب المعدل السداسي الثالث السنة الثانية ماستر اقتصاد قياسي - نظام قديم -</t>
  </si>
  <si>
    <t>المعايير المحاسبية الدولية IASs1</t>
  </si>
  <si>
    <t xml:space="preserve">نظام المعلومات المحاسبي </t>
  </si>
  <si>
    <t>المراجعة والتدقيق الجبائي</t>
  </si>
  <si>
    <t>هندسة مالية</t>
  </si>
  <si>
    <t>قانون الضرائب المباشرة وغير المباشرة</t>
  </si>
  <si>
    <t>حساب المعدل السداسي الاول السنة اولى ماستر محاسبة وتدقيق</t>
  </si>
  <si>
    <t>التحليل المالي المتقدم</t>
  </si>
  <si>
    <t>ندوة المحاسبة والتدقيق</t>
  </si>
  <si>
    <t>محاسبة الشركات المعمقة</t>
  </si>
  <si>
    <t>تسيير الموارد البشرية</t>
  </si>
  <si>
    <t xml:space="preserve">قانون تجاري </t>
  </si>
  <si>
    <t>حساب المعدل السداسي الثالث السنة الثانية ماستر محاسبة وتدقيق نظام جديد</t>
  </si>
  <si>
    <t>محاسبةالشركات</t>
  </si>
  <si>
    <t>مراجعة ومحافظة الحسابات</t>
  </si>
  <si>
    <t>مراجعة  المخاطر</t>
  </si>
  <si>
    <t>المعايير الدولية للمحاسبة</t>
  </si>
  <si>
    <t>المنهجية</t>
  </si>
  <si>
    <t>الندوة</t>
  </si>
  <si>
    <t>حساب المعدل السداسي الثالث السنة الثانية ماستر تدقيق محاسبي نظام قديم</t>
  </si>
  <si>
    <t xml:space="preserve">حساب المعدل السداسي الاول السنة اولى ماستر محاسبة </t>
  </si>
  <si>
    <t>مشاكل محاسبية معاصرة</t>
  </si>
  <si>
    <t>المعايير الدولية للتدقيق</t>
  </si>
  <si>
    <t>قانون الرسوم والتسجيل</t>
  </si>
  <si>
    <t>حساب المعدل السداسي الثالث السنة الثانية ماستر محاسبة - نظام جديد</t>
  </si>
  <si>
    <t>التحليل المالي المعمق</t>
  </si>
  <si>
    <t>المحاسبة القطاعية</t>
  </si>
  <si>
    <t>تنظيم مهنة المحاسبة في الجزائر</t>
  </si>
  <si>
    <t>الإدارة المالية المتقدمة</t>
  </si>
  <si>
    <t>الأدوات المالية الإسلامية</t>
  </si>
  <si>
    <t>محاسبة التأمينات</t>
  </si>
  <si>
    <t>نماذج التقييم المالي للمؤسسة</t>
  </si>
  <si>
    <t>دراسة حالات مالية ومحاسبية</t>
  </si>
  <si>
    <t>ندوة المالية والحوكمة</t>
  </si>
  <si>
    <t>تقنيات التصريح الجبائي والجمركي</t>
  </si>
  <si>
    <t xml:space="preserve">إعلام آلي </t>
  </si>
  <si>
    <t>حساب المعدل السداسي الثالث السنة الثانية ماستر  محاسبة  - نظام قديم -</t>
  </si>
  <si>
    <t>إدارة الأعمال الدولية</t>
  </si>
  <si>
    <t>مالية دولية</t>
  </si>
  <si>
    <t>تجارة إلكترونية</t>
  </si>
  <si>
    <t xml:space="preserve">الاقتصاد الكلي المعمق </t>
  </si>
  <si>
    <t>الاتصال والتحرير الاداري</t>
  </si>
  <si>
    <t>حساب المعدل السداسي الاول السنة اولى ماستر تجارة دولية</t>
  </si>
  <si>
    <t>العلاقات  الاقتصادية  الدولية</t>
  </si>
  <si>
    <t>إجراءات التصدير و الاستيراد</t>
  </si>
  <si>
    <t>نقل و إمداد دولي</t>
  </si>
  <si>
    <t>إستراتيجية اختراق الأسواق الدولية</t>
  </si>
  <si>
    <t>التحكيم التجاري الدولي</t>
  </si>
  <si>
    <t>حساب المعدل السداسي الثالث السنة الثانية ماستر تجارة دولية - نظام جديد -</t>
  </si>
  <si>
    <t>حساب المعدل السداسي الثالث السنة الثانية ماستر تجارة دولية - نظام قديم -</t>
  </si>
  <si>
    <t>أسواق مالية دولية</t>
  </si>
  <si>
    <t>تقنيات تمويل التجارة الدولية</t>
  </si>
  <si>
    <t>أنظمة الصرف وأسواق العملات</t>
  </si>
  <si>
    <t>الظواهر النقدية والمالية الدولية</t>
  </si>
  <si>
    <t>العقود الدولية</t>
  </si>
  <si>
    <t>جغرافيا التجارة الدولية</t>
  </si>
  <si>
    <t>انجليزية متخصصة</t>
  </si>
  <si>
    <t>مدخل للخدمات</t>
  </si>
  <si>
    <t>سلوك المستهلك في السياحة</t>
  </si>
  <si>
    <t>التسويق الاستراتيجي للخدمات</t>
  </si>
  <si>
    <t>المحيط الدولي للمؤسسات</t>
  </si>
  <si>
    <t>تطبيقات متقدمة في SPSS</t>
  </si>
  <si>
    <t>حساب المعدل السداسي الاول السنة اولى ماستر تسويق فندقي وسياحي</t>
  </si>
  <si>
    <t>حساب المعدل السداسي الثالث السنة الثانية ماستر تسويق فندقي وسياحي</t>
  </si>
  <si>
    <t>التسويق الالكتروني السياحي والفندقي</t>
  </si>
  <si>
    <t>الجغرافيا السياحية</t>
  </si>
  <si>
    <t>نماذج التنبؤ في التسويق</t>
  </si>
  <si>
    <t>قانون المنافسة</t>
  </si>
  <si>
    <t>حساب المعدل السداسي الخامس  السنة الثالثة تجارة دولية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</si>
</sst>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ج.&quot;\ #,##0_-;&quot;د.ج.&quot;\ #,##0\-"/>
    <numFmt numFmtId="165" formatCode="&quot;د.ج.&quot;\ #,##0_-;[Red]&quot;د.ج.&quot;\ #,##0\-"/>
    <numFmt numFmtId="166" formatCode="&quot;د.ج.&quot;\ #,##0.00_-;&quot;د.ج.&quot;\ #,##0.00\-"/>
    <numFmt numFmtId="167" formatCode="&quot;د.ج.&quot;\ #,##0.00_-;[Red]&quot;د.ج.&quot;\ #,##0.00\-"/>
    <numFmt numFmtId="168" formatCode="_-&quot;د.ج.&quot;\ * #,##0_-;_-&quot;د.ج.&quot;\ * #,##0\-;_-&quot;د.ج.&quot;\ * &quot;-&quot;_-;_-@_-"/>
    <numFmt numFmtId="169" formatCode="_-* #,##0_-;_-* #,##0\-;_-* &quot;-&quot;_-;_-@_-"/>
    <numFmt numFmtId="170" formatCode="_-&quot;د.ج.&quot;\ * #,##0.00_-;_-&quot;د.ج.&quot;\ * #,##0.00\-;_-&quot;د.ج.&quot;\ * &quot;-&quot;??_-;_-@_-"/>
    <numFmt numFmtId="171" formatCode="_-* #,##0.00_-;_-* #,##0.00\-;_-* &quot;-&quot;??_-;_-@_-"/>
    <numFmt numFmtId="172" formatCode="&quot;نعم&quot;\,\ &quot;نعم&quot;\,\ &quot;لا&quot;"/>
    <numFmt numFmtId="173" formatCode="&quot;True&quot;;&quot;True&quot;;&quot;False&quot;"/>
    <numFmt numFmtId="174" formatCode="&quot;تشغيل&quot;\,\ &quot;تشغيل&quot;\,\ &quot;إيقاف تشغيل&quot;"/>
    <numFmt numFmtId="175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b/>
      <sz val="20"/>
      <name val="Arabic Transparent"/>
      <family val="0"/>
    </font>
    <font>
      <sz val="14"/>
      <name val="Arial"/>
      <family val="0"/>
    </font>
    <font>
      <b/>
      <sz val="14"/>
      <name val="Arial"/>
      <family val="0"/>
    </font>
    <font>
      <b/>
      <sz val="14"/>
      <name val="Arabic Transparent"/>
      <family val="0"/>
    </font>
    <font>
      <sz val="16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Sakkal Majalla"/>
      <family val="0"/>
    </font>
    <font>
      <b/>
      <sz val="14"/>
      <name val="Sakkal Majalla"/>
      <family val="0"/>
    </font>
    <font>
      <b/>
      <sz val="10"/>
      <name val="Arial"/>
      <family val="0"/>
    </font>
    <font>
      <b/>
      <sz val="13"/>
      <name val="Arabic Transparen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color indexed="8"/>
      <name val="Arial"/>
      <family val="0"/>
    </font>
    <font>
      <b/>
      <sz val="24"/>
      <color indexed="8"/>
      <name val="Arial"/>
      <family val="0"/>
    </font>
    <font>
      <b/>
      <sz val="22"/>
      <color indexed="12"/>
      <name val="Arial"/>
      <family val="0"/>
    </font>
    <font>
      <b/>
      <sz val="20"/>
      <color indexed="12"/>
      <name val="Arial"/>
      <family val="0"/>
    </font>
    <font>
      <b/>
      <sz val="20"/>
      <color indexed="8"/>
      <name val="Arial"/>
      <family val="0"/>
    </font>
    <font>
      <b/>
      <sz val="3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0" borderId="2" applyNumberFormat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0" fillId="32" borderId="9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/>
      <protection locked="0"/>
    </xf>
    <xf numFmtId="0" fontId="3" fillId="37" borderId="10" xfId="0" applyFont="1" applyFill="1" applyBorder="1" applyAlignment="1" applyProtection="1">
      <alignment/>
      <protection locked="0"/>
    </xf>
    <xf numFmtId="0" fontId="3" fillId="38" borderId="10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39" borderId="10" xfId="0" applyFont="1" applyFill="1" applyBorder="1" applyAlignment="1" applyProtection="1">
      <alignment/>
      <protection/>
    </xf>
    <xf numFmtId="2" fontId="3" fillId="40" borderId="10" xfId="0" applyNumberFormat="1" applyFont="1" applyFill="1" applyBorder="1" applyAlignment="1" applyProtection="1">
      <alignment horizontal="center"/>
      <protection/>
    </xf>
    <xf numFmtId="0" fontId="3" fillId="41" borderId="10" xfId="0" applyFont="1" applyFill="1" applyBorder="1" applyAlignment="1" applyProtection="1">
      <alignment/>
      <protection/>
    </xf>
    <xf numFmtId="2" fontId="3" fillId="42" borderId="10" xfId="0" applyNumberFormat="1" applyFont="1" applyFill="1" applyBorder="1" applyAlignment="1" applyProtection="1">
      <alignment/>
      <protection/>
    </xf>
    <xf numFmtId="2" fontId="3" fillId="43" borderId="10" xfId="0" applyNumberFormat="1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 horizontal="center"/>
      <protection locked="0"/>
    </xf>
    <xf numFmtId="0" fontId="4" fillId="36" borderId="10" xfId="0" applyFont="1" applyFill="1" applyBorder="1" applyAlignment="1" applyProtection="1">
      <alignment horizontal="center"/>
      <protection locked="0"/>
    </xf>
    <xf numFmtId="0" fontId="4" fillId="37" borderId="10" xfId="0" applyFont="1" applyFill="1" applyBorder="1" applyAlignment="1" applyProtection="1">
      <alignment horizontal="center"/>
      <protection locked="0"/>
    </xf>
    <xf numFmtId="0" fontId="4" fillId="38" borderId="10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2" fontId="4" fillId="42" borderId="10" xfId="0" applyNumberFormat="1" applyFont="1" applyFill="1" applyBorder="1" applyAlignment="1" applyProtection="1">
      <alignment horizontal="center"/>
      <protection/>
    </xf>
    <xf numFmtId="2" fontId="4" fillId="43" borderId="10" xfId="0" applyNumberFormat="1" applyFont="1" applyFill="1" applyBorder="1" applyAlignment="1" applyProtection="1">
      <alignment horizontal="center"/>
      <protection/>
    </xf>
    <xf numFmtId="2" fontId="4" fillId="39" borderId="10" xfId="0" applyNumberFormat="1" applyFont="1" applyFill="1" applyBorder="1" applyAlignment="1" applyProtection="1">
      <alignment horizontal="center"/>
      <protection/>
    </xf>
    <xf numFmtId="2" fontId="4" fillId="40" borderId="10" xfId="0" applyNumberFormat="1" applyFont="1" applyFill="1" applyBorder="1" applyAlignment="1" applyProtection="1">
      <alignment horizontal="center"/>
      <protection/>
    </xf>
    <xf numFmtId="2" fontId="3" fillId="39" borderId="10" xfId="0" applyNumberFormat="1" applyFont="1" applyFill="1" applyBorder="1" applyAlignment="1" applyProtection="1">
      <alignment/>
      <protection/>
    </xf>
    <xf numFmtId="2" fontId="3" fillId="39" borderId="10" xfId="0" applyNumberFormat="1" applyFont="1" applyFill="1" applyBorder="1" applyAlignment="1" applyProtection="1">
      <alignment horizontal="center"/>
      <protection/>
    </xf>
    <xf numFmtId="0" fontId="3" fillId="39" borderId="10" xfId="0" applyFont="1" applyFill="1" applyBorder="1" applyAlignment="1" applyProtection="1">
      <alignment horizontal="center"/>
      <protection/>
    </xf>
    <xf numFmtId="0" fontId="5" fillId="35" borderId="13" xfId="0" applyFont="1" applyFill="1" applyBorder="1" applyAlignment="1" applyProtection="1">
      <alignment horizontal="right" wrapText="1" readingOrder="2"/>
      <protection locked="0"/>
    </xf>
    <xf numFmtId="0" fontId="5" fillId="35" borderId="14" xfId="0" applyFont="1" applyFill="1" applyBorder="1" applyAlignment="1" applyProtection="1">
      <alignment horizontal="right" wrapText="1" readingOrder="2"/>
      <protection locked="0"/>
    </xf>
    <xf numFmtId="0" fontId="11" fillId="35" borderId="14" xfId="0" applyFont="1" applyFill="1" applyBorder="1" applyAlignment="1" applyProtection="1">
      <alignment horizontal="right" vertical="top" wrapText="1" readingOrder="2"/>
      <protection locked="0"/>
    </xf>
    <xf numFmtId="0" fontId="10" fillId="35" borderId="14" xfId="0" applyFont="1" applyFill="1" applyBorder="1" applyAlignment="1" applyProtection="1">
      <alignment horizontal="right" vertical="top" wrapText="1" readingOrder="2"/>
      <protection locked="0"/>
    </xf>
    <xf numFmtId="0" fontId="5" fillId="44" borderId="13" xfId="0" applyFont="1" applyFill="1" applyBorder="1" applyAlignment="1" applyProtection="1">
      <alignment horizontal="right" vertical="top" wrapText="1" readingOrder="2"/>
      <protection locked="0"/>
    </xf>
    <xf numFmtId="0" fontId="5" fillId="44" borderId="14" xfId="0" applyFont="1" applyFill="1" applyBorder="1" applyAlignment="1" applyProtection="1">
      <alignment horizontal="right" wrapText="1" readingOrder="2"/>
      <protection locked="0"/>
    </xf>
    <xf numFmtId="0" fontId="5" fillId="44" borderId="14" xfId="0" applyFont="1" applyFill="1" applyBorder="1" applyAlignment="1" applyProtection="1">
      <alignment horizontal="right" vertical="top" wrapText="1" readingOrder="2"/>
      <protection locked="0"/>
    </xf>
    <xf numFmtId="0" fontId="11" fillId="44" borderId="13" xfId="0" applyFont="1" applyFill="1" applyBorder="1" applyAlignment="1" applyProtection="1">
      <alignment horizontal="right" vertical="top" wrapText="1" readingOrder="2"/>
      <protection locked="0"/>
    </xf>
    <xf numFmtId="0" fontId="3" fillId="37" borderId="10" xfId="0" applyFont="1" applyFill="1" applyBorder="1" applyAlignment="1" applyProtection="1">
      <alignment horizontal="center"/>
      <protection locked="0"/>
    </xf>
    <xf numFmtId="0" fontId="3" fillId="38" borderId="10" xfId="0" applyFont="1" applyFill="1" applyBorder="1" applyAlignment="1" applyProtection="1">
      <alignment horizontal="center"/>
      <protection locked="0"/>
    </xf>
    <xf numFmtId="0" fontId="11" fillId="44" borderId="14" xfId="0" applyFont="1" applyFill="1" applyBorder="1" applyAlignment="1" applyProtection="1">
      <alignment horizontal="right" vertical="top" wrapText="1" readingOrder="2"/>
      <protection locked="0"/>
    </xf>
    <xf numFmtId="0" fontId="12" fillId="44" borderId="13" xfId="0" applyFont="1" applyFill="1" applyBorder="1" applyAlignment="1" applyProtection="1">
      <alignment horizontal="right" vertical="top" wrapText="1" readingOrder="2"/>
      <protection locked="0"/>
    </xf>
    <xf numFmtId="0" fontId="12" fillId="44" borderId="14" xfId="0" applyFont="1" applyFill="1" applyBorder="1" applyAlignment="1" applyProtection="1">
      <alignment horizontal="right" vertical="top" wrapText="1" readingOrder="2"/>
      <protection locked="0"/>
    </xf>
    <xf numFmtId="0" fontId="13" fillId="44" borderId="14" xfId="0" applyFont="1" applyFill="1" applyBorder="1" applyAlignment="1" applyProtection="1">
      <alignment horizontal="right" vertical="top" wrapText="1" readingOrder="2"/>
      <protection locked="0"/>
    </xf>
    <xf numFmtId="0" fontId="13" fillId="44" borderId="13" xfId="0" applyFont="1" applyFill="1" applyBorder="1" applyAlignment="1" applyProtection="1">
      <alignment horizontal="right" vertical="top" wrapText="1" readingOrder="2"/>
      <protection locked="0"/>
    </xf>
    <xf numFmtId="0" fontId="13" fillId="44" borderId="13" xfId="0" applyFont="1" applyFill="1" applyBorder="1" applyAlignment="1" applyProtection="1">
      <alignment horizontal="center" vertical="top" wrapText="1" readingOrder="2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13" fillId="44" borderId="14" xfId="0" applyFont="1" applyFill="1" applyBorder="1" applyAlignment="1" applyProtection="1">
      <alignment horizontal="center" vertical="top" wrapText="1" readingOrder="2"/>
      <protection locked="0"/>
    </xf>
    <xf numFmtId="0" fontId="3" fillId="41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5" fillId="44" borderId="13" xfId="0" applyFont="1" applyFill="1" applyBorder="1" applyAlignment="1" applyProtection="1">
      <alignment horizontal="center" vertical="top" wrapText="1" readingOrder="2"/>
      <protection locked="0"/>
    </xf>
    <xf numFmtId="0" fontId="5" fillId="45" borderId="15" xfId="0" applyFont="1" applyFill="1" applyBorder="1" applyAlignment="1" applyProtection="1">
      <alignment horizontal="center" vertical="top" wrapText="1" readingOrder="2"/>
      <protection locked="0"/>
    </xf>
    <xf numFmtId="0" fontId="5" fillId="44" borderId="14" xfId="0" applyFont="1" applyFill="1" applyBorder="1" applyAlignment="1" applyProtection="1">
      <alignment horizontal="center" vertical="top" wrapText="1" readingOrder="2"/>
      <protection locked="0"/>
    </xf>
    <xf numFmtId="0" fontId="5" fillId="45" borderId="16" xfId="0" applyFont="1" applyFill="1" applyBorder="1" applyAlignment="1" applyProtection="1">
      <alignment horizontal="center" vertical="top" wrapText="1" readingOrder="2"/>
      <protection locked="0"/>
    </xf>
    <xf numFmtId="2" fontId="3" fillId="42" borderId="10" xfId="0" applyNumberFormat="1" applyFont="1" applyFill="1" applyBorder="1" applyAlignment="1" applyProtection="1">
      <alignment horizontal="center"/>
      <protection/>
    </xf>
    <xf numFmtId="2" fontId="3" fillId="43" borderId="10" xfId="0" applyNumberFormat="1" applyFont="1" applyFill="1" applyBorder="1" applyAlignment="1" applyProtection="1">
      <alignment horizontal="center"/>
      <protection/>
    </xf>
    <xf numFmtId="0" fontId="3" fillId="41" borderId="10" xfId="0" applyFont="1" applyFill="1" applyBorder="1" applyAlignment="1" applyProtection="1">
      <alignment horizontal="center"/>
      <protection/>
    </xf>
    <xf numFmtId="0" fontId="5" fillId="35" borderId="13" xfId="0" applyFont="1" applyFill="1" applyBorder="1" applyAlignment="1" applyProtection="1">
      <alignment horizontal="center" vertical="top" wrapText="1" readingOrder="2"/>
      <protection locked="0"/>
    </xf>
    <xf numFmtId="0" fontId="5" fillId="35" borderId="14" xfId="0" applyFont="1" applyFill="1" applyBorder="1" applyAlignment="1" applyProtection="1">
      <alignment horizontal="center" vertical="top" wrapText="1" readingOrder="2"/>
      <protection locked="0"/>
    </xf>
    <xf numFmtId="0" fontId="13" fillId="35" borderId="13" xfId="0" applyFont="1" applyFill="1" applyBorder="1" applyAlignment="1" applyProtection="1">
      <alignment horizontal="center" vertical="top" wrapText="1" readingOrder="2"/>
      <protection locked="0"/>
    </xf>
    <xf numFmtId="0" fontId="13" fillId="35" borderId="14" xfId="0" applyFont="1" applyFill="1" applyBorder="1" applyAlignment="1" applyProtection="1">
      <alignment horizontal="center" vertical="top" wrapText="1" readingOrder="2"/>
      <protection locked="0"/>
    </xf>
    <xf numFmtId="0" fontId="13" fillId="35" borderId="13" xfId="0" applyFont="1" applyFill="1" applyBorder="1" applyAlignment="1" applyProtection="1">
      <alignment horizontal="center" wrapText="1" readingOrder="2"/>
      <protection locked="0"/>
    </xf>
    <xf numFmtId="0" fontId="13" fillId="35" borderId="14" xfId="0" applyFont="1" applyFill="1" applyBorder="1" applyAlignment="1" applyProtection="1">
      <alignment horizontal="center" wrapText="1" readingOrder="2"/>
      <protection locked="0"/>
    </xf>
    <xf numFmtId="0" fontId="13" fillId="35" borderId="14" xfId="0" applyFont="1" applyFill="1" applyBorder="1" applyAlignment="1" applyProtection="1">
      <alignment horizontal="center" vertical="top" wrapText="1" readingOrder="2"/>
      <protection locked="0"/>
    </xf>
    <xf numFmtId="0" fontId="14" fillId="0" borderId="0" xfId="0" applyFont="1" applyAlignment="1" applyProtection="1">
      <alignment horizontal="center"/>
      <protection locked="0"/>
    </xf>
    <xf numFmtId="0" fontId="4" fillId="41" borderId="10" xfId="0" applyFont="1" applyFill="1" applyBorder="1" applyAlignment="1" applyProtection="1">
      <alignment horizontal="center"/>
      <protection/>
    </xf>
    <xf numFmtId="0" fontId="13" fillId="35" borderId="13" xfId="0" applyFont="1" applyFill="1" applyBorder="1" applyAlignment="1" applyProtection="1">
      <alignment horizontal="right" vertical="top" wrapText="1" readingOrder="2"/>
      <protection locked="0"/>
    </xf>
    <xf numFmtId="0" fontId="13" fillId="35" borderId="14" xfId="0" applyFont="1" applyFill="1" applyBorder="1" applyAlignment="1" applyProtection="1">
      <alignment horizontal="right" vertical="top" wrapText="1" readingOrder="2"/>
      <protection locked="0"/>
    </xf>
    <xf numFmtId="0" fontId="15" fillId="35" borderId="14" xfId="0" applyFont="1" applyFill="1" applyBorder="1" applyAlignment="1" applyProtection="1">
      <alignment horizontal="center" vertical="top" wrapText="1" readingOrder="2"/>
      <protection locked="0"/>
    </xf>
    <xf numFmtId="0" fontId="0" fillId="37" borderId="0" xfId="0" applyFill="1" applyAlignment="1">
      <alignment horizontal="center"/>
    </xf>
    <xf numFmtId="0" fontId="6" fillId="46" borderId="17" xfId="0" applyFont="1" applyFill="1" applyBorder="1" applyAlignment="1" applyProtection="1">
      <alignment horizontal="center"/>
      <protection locked="0"/>
    </xf>
    <xf numFmtId="0" fontId="6" fillId="46" borderId="18" xfId="0" applyFont="1" applyFill="1" applyBorder="1" applyAlignment="1" applyProtection="1">
      <alignment horizontal="center"/>
      <protection locked="0"/>
    </xf>
    <xf numFmtId="0" fontId="6" fillId="46" borderId="19" xfId="0" applyFont="1" applyFill="1" applyBorder="1" applyAlignment="1" applyProtection="1">
      <alignment horizontal="center"/>
      <protection locked="0"/>
    </xf>
    <xf numFmtId="0" fontId="4" fillId="47" borderId="20" xfId="0" applyFont="1" applyFill="1" applyBorder="1" applyAlignment="1" applyProtection="1">
      <alignment horizontal="center" vertical="center"/>
      <protection locked="0"/>
    </xf>
    <xf numFmtId="0" fontId="4" fillId="47" borderId="21" xfId="0" applyFont="1" applyFill="1" applyBorder="1" applyAlignment="1" applyProtection="1">
      <alignment horizontal="center" vertical="center"/>
      <protection locked="0"/>
    </xf>
    <xf numFmtId="0" fontId="2" fillId="47" borderId="0" xfId="0" applyFont="1" applyFill="1" applyAlignment="1" applyProtection="1">
      <alignment horizontal="center" vertical="center"/>
      <protection locked="0"/>
    </xf>
    <xf numFmtId="0" fontId="7" fillId="46" borderId="17" xfId="0" applyFont="1" applyFill="1" applyBorder="1" applyAlignment="1" applyProtection="1">
      <alignment horizontal="center"/>
      <protection locked="0"/>
    </xf>
    <xf numFmtId="0" fontId="7" fillId="46" borderId="18" xfId="0" applyFont="1" applyFill="1" applyBorder="1" applyAlignment="1" applyProtection="1">
      <alignment horizontal="center"/>
      <protection locked="0"/>
    </xf>
    <xf numFmtId="0" fontId="7" fillId="46" borderId="19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587;&#1606;&#1577; &#1575;&#1608;&#1604;&#1609;'!A1" /><Relationship Id="rId2" Type="http://schemas.openxmlformats.org/officeDocument/2006/relationships/hyperlink" Target="#&#1578;&#1587;&#1610;&#1610;&#1585;!A1" /><Relationship Id="rId3" Type="http://schemas.openxmlformats.org/officeDocument/2006/relationships/hyperlink" Target="#'2 &#1575;&#1602;&#1578;&#1589;&#1575;&#1583;'!A1" /><Relationship Id="rId4" Type="http://schemas.openxmlformats.org/officeDocument/2006/relationships/hyperlink" Target="#'2 &#1605; &#1608; &#1581;'!A1" /><Relationship Id="rId5" Type="http://schemas.openxmlformats.org/officeDocument/2006/relationships/hyperlink" Target="#'2 &#1578;&#1580;&#1575;&#1585;&#1577;'!A1" /><Relationship Id="rId6" Type="http://schemas.openxmlformats.org/officeDocument/2006/relationships/hyperlink" Target="#&#1578;&#1587;&#1608;&#1610;&#1602;!A1" /><Relationship Id="rId7" Type="http://schemas.openxmlformats.org/officeDocument/2006/relationships/hyperlink" Target="#'&#1578;&#1580;&#1575;&#1585;&#1577; &#1583;&#1608;&#1604;&#1610;&#1577;'!A1" /><Relationship Id="rId8" Type="http://schemas.openxmlformats.org/officeDocument/2006/relationships/hyperlink" Target="#'3 &#1605; &#1587;'!A1" /><Relationship Id="rId9" Type="http://schemas.openxmlformats.org/officeDocument/2006/relationships/hyperlink" Target="#'3 &#1605; &#1580;'!A1" /><Relationship Id="rId10" Type="http://schemas.openxmlformats.org/officeDocument/2006/relationships/hyperlink" Target="#'3 &#1606;&#1602;&#1583;&#1610;'!A1" /><Relationship Id="rId11" Type="http://schemas.openxmlformats.org/officeDocument/2006/relationships/hyperlink" Target="#'3 &#1603;&#1605;&#1610;'!A1" /><Relationship Id="rId12" Type="http://schemas.openxmlformats.org/officeDocument/2006/relationships/hyperlink" Target="#'3 &#1575; &#1575;&#1593;&#1605;&#1575;&#1604;'!A1" /><Relationship Id="rId13" Type="http://schemas.openxmlformats.org/officeDocument/2006/relationships/hyperlink" Target="#'3 &#1605; &#1588;'!A1" /><Relationship Id="rId14" Type="http://schemas.openxmlformats.org/officeDocument/2006/relationships/hyperlink" Target="#'3 &#1605;&#1575;&#1604;&#1610;&#1577;'!A1" /><Relationship Id="rId15" Type="http://schemas.openxmlformats.org/officeDocument/2006/relationships/hyperlink" Target="#'1 &#1605;&#1575;&#1587;&#1578;&#1585; &#1578;&#1580;&#1575;&#1585;&#1577; &#1583;&#1608;&#1604;&#1610;&#1577;'!A1" /><Relationship Id="rId16" Type="http://schemas.openxmlformats.org/officeDocument/2006/relationships/hyperlink" Target="#'1 &#1605;&#1575;&#1587;&#1578;&#1585; &#1578;&#1587;&#1608;&#1610;&#1602;'!A1" /><Relationship Id="rId17" Type="http://schemas.openxmlformats.org/officeDocument/2006/relationships/hyperlink" Target="#'&#1575; &#1605;&#1575;&#1587;&#1578;&#1585; &#1575;&#1593;&#1605;&#1575;&#1604;'!A1" /><Relationship Id="rId18" Type="http://schemas.openxmlformats.org/officeDocument/2006/relationships/hyperlink" Target="#'1&#1605;&#1581;&#1575;&#1587;&#1576;&#1577; &#1608;&#1578;&#1583;&#1602;&#1610;&#1602;'!A1" /><Relationship Id="rId19" Type="http://schemas.openxmlformats.org/officeDocument/2006/relationships/hyperlink" Target="#'1 &#1605;&#1575;&#1587;&#1578;&#1585; &#1605;&#1581;&#1575;&#1587;&#1576;&#1577;'!A1" /><Relationship Id="rId20" Type="http://schemas.openxmlformats.org/officeDocument/2006/relationships/hyperlink" Target="#'1 &#1605;&#1575;&#1587;&#1578;&#1585; &#1606;&#1602;&#1583;&#1610; &#1608;&#1576;&#1606;&#1603;&#1610;'!A1" /><Relationship Id="rId21" Type="http://schemas.openxmlformats.org/officeDocument/2006/relationships/hyperlink" Target="#'1 &#1605;&#1575;&#1587;&#1578;&#1585; &#1603;&#1605;&#1610;'!A1" /><Relationship Id="rId22" Type="http://schemas.openxmlformats.org/officeDocument/2006/relationships/hyperlink" Target="#'1 &#1605;&#1575;&#1587;&#1578;&#1585; &#1575;&#1602;&#1578;&#1589;&#1575;&#1583; &#1608;&#1578;&#1587;&#1610;&#1610;&#1585;'!A1" /><Relationship Id="rId23" Type="http://schemas.openxmlformats.org/officeDocument/2006/relationships/hyperlink" Target="#'2 &#1605;&#1575;&#1587;&#1578;&#1585; &#1578;&#1580;&#1575;&#1585;&#1577; &#1583;&#1608;&#1604;&#1610;&#1577;'!A1" /><Relationship Id="rId24" Type="http://schemas.openxmlformats.org/officeDocument/2006/relationships/hyperlink" Target="#'2 &#1605;&#1575;&#1587;&#1578;&#1585; &#1578;&#1587;&#1608;&#1610;&#1602;'!A1" /><Relationship Id="rId25" Type="http://schemas.openxmlformats.org/officeDocument/2006/relationships/hyperlink" Target="#'2 &#1605;&#1575;&#1587;&#1578;&#1585; &#1575;&#1593;&#1605;&#1575;&#1604;'!A1" /><Relationship Id="rId26" Type="http://schemas.openxmlformats.org/officeDocument/2006/relationships/hyperlink" Target="#'2 &#1605;&#1581;&#1575;&#1587;&#1576;&#1577; &#1608;&#1578;&#1583;&#1602;&#1610;&#1602;'!A1" /><Relationship Id="rId27" Type="http://schemas.openxmlformats.org/officeDocument/2006/relationships/hyperlink" Target="#'2 &#1605;&#1575;&#1587;&#1578;&#1585; &#1605;&#1581;&#1575;&#1587;&#1576;&#1577;'!A1" /><Relationship Id="rId28" Type="http://schemas.openxmlformats.org/officeDocument/2006/relationships/hyperlink" Target="#'2 &#1605;&#1575;&#1587;&#1578;&#1585; &#1606;&#1602;&#1583;&#1610;'!A1" /><Relationship Id="rId29" Type="http://schemas.openxmlformats.org/officeDocument/2006/relationships/hyperlink" Target="#'2 &#1605;&#1575;&#1587;&#1578;&#1585; &#1603;&#1605;&#1610;'!A1" /><Relationship Id="rId30" Type="http://schemas.openxmlformats.org/officeDocument/2006/relationships/hyperlink" Target="#'2 &#1605;&#1575;&#1587;&#1578;&#1585; &#1593;&#1605;&#1608;&#1605;&#1610;'!A1" /><Relationship Id="rId31" Type="http://schemas.openxmlformats.org/officeDocument/2006/relationships/image" Target="../media/image4.png" /><Relationship Id="rId32" Type="http://schemas.openxmlformats.org/officeDocument/2006/relationships/image" Target="../media/image5.jpeg" /><Relationship Id="rId33" Type="http://schemas.openxmlformats.org/officeDocument/2006/relationships/image" Target="../media/image6.jpeg" /><Relationship Id="rId34" Type="http://schemas.openxmlformats.org/officeDocument/2006/relationships/image" Target="../media/image7.jpeg" /><Relationship Id="rId35" Type="http://schemas.openxmlformats.org/officeDocument/2006/relationships/image" Target="../media/image8.jpeg" /><Relationship Id="rId36" Type="http://schemas.openxmlformats.org/officeDocument/2006/relationships/image" Target="../media/image9.jpeg" /><Relationship Id="rId37" Type="http://schemas.openxmlformats.org/officeDocument/2006/relationships/image" Target="../media/image10.jpeg" /><Relationship Id="rId38" Type="http://schemas.openxmlformats.org/officeDocument/2006/relationships/image" Target="../media/image11.jpeg" /><Relationship Id="rId39" Type="http://schemas.openxmlformats.org/officeDocument/2006/relationships/image" Target="../media/image12.jpeg" /><Relationship Id="rId40" Type="http://schemas.openxmlformats.org/officeDocument/2006/relationships/image" Target="../media/image13.jpeg" /><Relationship Id="rId41" Type="http://schemas.openxmlformats.org/officeDocument/2006/relationships/image" Target="../media/image14.jpeg" /><Relationship Id="rId42" Type="http://schemas.openxmlformats.org/officeDocument/2006/relationships/image" Target="../media/image15.jpeg" /><Relationship Id="rId43" Type="http://schemas.openxmlformats.org/officeDocument/2006/relationships/image" Target="../media/image16.jpeg" /><Relationship Id="rId44" Type="http://schemas.openxmlformats.org/officeDocument/2006/relationships/image" Target="../media/image17.jpeg" /><Relationship Id="rId45" Type="http://schemas.openxmlformats.org/officeDocument/2006/relationships/image" Target="../media/image18.jpeg" /><Relationship Id="rId46" Type="http://schemas.openxmlformats.org/officeDocument/2006/relationships/image" Target="../media/image19.jpeg" /><Relationship Id="rId47" Type="http://schemas.openxmlformats.org/officeDocument/2006/relationships/image" Target="../media/image20.jpeg" /><Relationship Id="rId48" Type="http://schemas.openxmlformats.org/officeDocument/2006/relationships/image" Target="../media/image2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575;&#1604;&#1585;&#1574;&#1610;&#1587;&#1610;&#157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23</xdr:col>
      <xdr:colOff>590550</xdr:colOff>
      <xdr:row>49</xdr:row>
      <xdr:rowOff>76200</xdr:rowOff>
    </xdr:to>
    <xdr:sp>
      <xdr:nvSpPr>
        <xdr:cNvPr id="1" name="Rectangle 3"/>
        <xdr:cNvSpPr>
          <a:spLocks/>
        </xdr:cNvSpPr>
      </xdr:nvSpPr>
      <xdr:spPr>
        <a:xfrm>
          <a:off x="95250" y="85725"/>
          <a:ext cx="14544675" cy="7924800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CCFFCC"/>
            </a:gs>
          </a:gsLst>
          <a:path path="rect">
            <a:fillToRect r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</xdr:row>
      <xdr:rowOff>114300</xdr:rowOff>
    </xdr:from>
    <xdr:to>
      <xdr:col>16</xdr:col>
      <xdr:colOff>19050</xdr:colOff>
      <xdr:row>4</xdr:row>
      <xdr:rowOff>95250</xdr:rowOff>
    </xdr:to>
    <xdr:sp>
      <xdr:nvSpPr>
        <xdr:cNvPr id="2" name="Rectangle 4"/>
        <xdr:cNvSpPr>
          <a:spLocks/>
        </xdr:cNvSpPr>
      </xdr:nvSpPr>
      <xdr:spPr>
        <a:xfrm>
          <a:off x="5638800" y="276225"/>
          <a:ext cx="4133850" cy="466725"/>
        </a:xfrm>
        <a:prstGeom prst="rect">
          <a:avLst/>
        </a:prstGeom>
        <a:solidFill>
          <a:srgbClr val="99CC00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جامعة الشهيد حمة لخضر - الوادي -</a:t>
          </a:r>
        </a:p>
      </xdr:txBody>
    </xdr:sp>
    <xdr:clientData/>
  </xdr:twoCellAnchor>
  <xdr:twoCellAnchor>
    <xdr:from>
      <xdr:col>20</xdr:col>
      <xdr:colOff>447675</xdr:colOff>
      <xdr:row>0</xdr:row>
      <xdr:rowOff>142875</xdr:rowOff>
    </xdr:from>
    <xdr:to>
      <xdr:col>23</xdr:col>
      <xdr:colOff>266700</xdr:colOff>
      <xdr:row>11</xdr:row>
      <xdr:rowOff>114300</xdr:rowOff>
    </xdr:to>
    <xdr:sp>
      <xdr:nvSpPr>
        <xdr:cNvPr id="3" name="Rectangle 5" descr="شعار"/>
        <xdr:cNvSpPr>
          <a:spLocks/>
        </xdr:cNvSpPr>
      </xdr:nvSpPr>
      <xdr:spPr>
        <a:xfrm>
          <a:off x="12639675" y="142875"/>
          <a:ext cx="1676400" cy="1752600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85725</xdr:rowOff>
    </xdr:from>
    <xdr:to>
      <xdr:col>17</xdr:col>
      <xdr:colOff>180975</xdr:colOff>
      <xdr:row>8</xdr:row>
      <xdr:rowOff>66675</xdr:rowOff>
    </xdr:to>
    <xdr:sp>
      <xdr:nvSpPr>
        <xdr:cNvPr id="4" name="Rectangle 6"/>
        <xdr:cNvSpPr>
          <a:spLocks/>
        </xdr:cNvSpPr>
      </xdr:nvSpPr>
      <xdr:spPr>
        <a:xfrm>
          <a:off x="4895850" y="895350"/>
          <a:ext cx="5648325" cy="466725"/>
        </a:xfrm>
        <a:prstGeom prst="rect">
          <a:avLst/>
        </a:prstGeom>
        <a:solidFill>
          <a:srgbClr val="99CC00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كلية العلوم الاقتصادية والتجارية وعلوم التسيير </a:t>
          </a:r>
        </a:p>
      </xdr:txBody>
    </xdr:sp>
    <xdr:clientData/>
  </xdr:twoCellAnchor>
  <xdr:twoCellAnchor>
    <xdr:from>
      <xdr:col>6</xdr:col>
      <xdr:colOff>200025</xdr:colOff>
      <xdr:row>9</xdr:row>
      <xdr:rowOff>123825</xdr:rowOff>
    </xdr:from>
    <xdr:to>
      <xdr:col>18</xdr:col>
      <xdr:colOff>476250</xdr:colOff>
      <xdr:row>12</xdr:row>
      <xdr:rowOff>95250</xdr:rowOff>
    </xdr:to>
    <xdr:sp>
      <xdr:nvSpPr>
        <xdr:cNvPr id="5" name="Rectangle 7"/>
        <xdr:cNvSpPr>
          <a:spLocks/>
        </xdr:cNvSpPr>
      </xdr:nvSpPr>
      <xdr:spPr>
        <a:xfrm>
          <a:off x="3857625" y="1581150"/>
          <a:ext cx="7591425" cy="457200"/>
        </a:xfrm>
        <a:prstGeom prst="rect">
          <a:avLst/>
        </a:prstGeom>
        <a:solidFill>
          <a:srgbClr val="99CC00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حساب المعدل للسداسي الاول . الثالث . الخامس ( ليسانس + ماستر )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3</xdr:col>
      <xdr:colOff>552450</xdr:colOff>
      <xdr:row>16</xdr:row>
      <xdr:rowOff>95250</xdr:rowOff>
    </xdr:to>
    <xdr:sp>
      <xdr:nvSpPr>
        <xdr:cNvPr id="6" name="AutoShape 9"/>
        <xdr:cNvSpPr>
          <a:spLocks/>
        </xdr:cNvSpPr>
      </xdr:nvSpPr>
      <xdr:spPr>
        <a:xfrm>
          <a:off x="619125" y="2286000"/>
          <a:ext cx="1762125" cy="400050"/>
        </a:xfrm>
        <a:prstGeom prst="flowChartAlternateProcess">
          <a:avLst/>
        </a:prstGeom>
        <a:gradFill rotWithShape="1">
          <a:gsLst>
            <a:gs pos="0">
              <a:srgbClr val="FFFF99"/>
            </a:gs>
            <a:gs pos="50000">
              <a:srgbClr val="FF9900"/>
            </a:gs>
            <a:gs pos="100000">
              <a:srgbClr val="FFFF99"/>
            </a:gs>
          </a:gsLst>
          <a:lin ang="5400000" scaled="1"/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السنة الاولى</a:t>
          </a:r>
        </a:p>
      </xdr:txBody>
    </xdr:sp>
    <xdr:clientData/>
  </xdr:twoCellAnchor>
  <xdr:twoCellAnchor>
    <xdr:from>
      <xdr:col>5</xdr:col>
      <xdr:colOff>428625</xdr:colOff>
      <xdr:row>14</xdr:row>
      <xdr:rowOff>28575</xdr:rowOff>
    </xdr:from>
    <xdr:to>
      <xdr:col>8</xdr:col>
      <xdr:colOff>219075</xdr:colOff>
      <xdr:row>16</xdr:row>
      <xdr:rowOff>104775</xdr:rowOff>
    </xdr:to>
    <xdr:sp>
      <xdr:nvSpPr>
        <xdr:cNvPr id="7" name="AutoShape 10"/>
        <xdr:cNvSpPr>
          <a:spLocks/>
        </xdr:cNvSpPr>
      </xdr:nvSpPr>
      <xdr:spPr>
        <a:xfrm>
          <a:off x="3476625" y="2295525"/>
          <a:ext cx="1619250" cy="400050"/>
        </a:xfrm>
        <a:prstGeom prst="flowChartAlternateProcess">
          <a:avLst/>
        </a:prstGeom>
        <a:gradFill rotWithShape="1">
          <a:gsLst>
            <a:gs pos="0">
              <a:srgbClr val="FFFF99"/>
            </a:gs>
            <a:gs pos="50000">
              <a:srgbClr val="FF9900"/>
            </a:gs>
            <a:gs pos="100000">
              <a:srgbClr val="FFFF99"/>
            </a:gs>
          </a:gsLst>
          <a:lin ang="5400000" scaled="1"/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السنة الثانية</a:t>
          </a:r>
        </a:p>
      </xdr:txBody>
    </xdr:sp>
    <xdr:clientData/>
  </xdr:twoCellAnchor>
  <xdr:twoCellAnchor>
    <xdr:from>
      <xdr:col>10</xdr:col>
      <xdr:colOff>333375</xdr:colOff>
      <xdr:row>14</xdr:row>
      <xdr:rowOff>28575</xdr:rowOff>
    </xdr:from>
    <xdr:to>
      <xdr:col>13</xdr:col>
      <xdr:colOff>123825</xdr:colOff>
      <xdr:row>16</xdr:row>
      <xdr:rowOff>104775</xdr:rowOff>
    </xdr:to>
    <xdr:sp>
      <xdr:nvSpPr>
        <xdr:cNvPr id="8" name="AutoShape 11"/>
        <xdr:cNvSpPr>
          <a:spLocks/>
        </xdr:cNvSpPr>
      </xdr:nvSpPr>
      <xdr:spPr>
        <a:xfrm>
          <a:off x="6429375" y="2295525"/>
          <a:ext cx="1619250" cy="400050"/>
        </a:xfrm>
        <a:prstGeom prst="flowChartAlternateProcess">
          <a:avLst/>
        </a:prstGeom>
        <a:gradFill rotWithShape="1">
          <a:gsLst>
            <a:gs pos="0">
              <a:srgbClr val="FFFF99"/>
            </a:gs>
            <a:gs pos="50000">
              <a:srgbClr val="FF9900"/>
            </a:gs>
            <a:gs pos="100000">
              <a:srgbClr val="FFFF99"/>
            </a:gs>
          </a:gsLst>
          <a:lin ang="5400000" scaled="1"/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السنة الثالثة</a:t>
          </a:r>
        </a:p>
      </xdr:txBody>
    </xdr:sp>
    <xdr:clientData/>
  </xdr:twoCellAnchor>
  <xdr:twoCellAnchor>
    <xdr:from>
      <xdr:col>14</xdr:col>
      <xdr:colOff>295275</xdr:colOff>
      <xdr:row>14</xdr:row>
      <xdr:rowOff>28575</xdr:rowOff>
    </xdr:from>
    <xdr:to>
      <xdr:col>17</xdr:col>
      <xdr:colOff>381000</xdr:colOff>
      <xdr:row>16</xdr:row>
      <xdr:rowOff>104775</xdr:rowOff>
    </xdr:to>
    <xdr:sp>
      <xdr:nvSpPr>
        <xdr:cNvPr id="9" name="AutoShape 12"/>
        <xdr:cNvSpPr>
          <a:spLocks/>
        </xdr:cNvSpPr>
      </xdr:nvSpPr>
      <xdr:spPr>
        <a:xfrm>
          <a:off x="8829675" y="2295525"/>
          <a:ext cx="1914525" cy="400050"/>
        </a:xfrm>
        <a:prstGeom prst="flowChartAlternateProcess">
          <a:avLst/>
        </a:prstGeom>
        <a:gradFill rotWithShape="1">
          <a:gsLst>
            <a:gs pos="0">
              <a:srgbClr val="FFFF99"/>
            </a:gs>
            <a:gs pos="50000">
              <a:srgbClr val="FF9900"/>
            </a:gs>
            <a:gs pos="100000">
              <a:srgbClr val="FFFF99"/>
            </a:gs>
          </a:gsLst>
          <a:lin ang="5400000" scaled="1"/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ا</a:t>
          </a:r>
          <a:r>
            <a:rPr lang="en-US" cap="none" sz="2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لسنة الاولى ماستر</a:t>
          </a:r>
        </a:p>
      </xdr:txBody>
    </xdr:sp>
    <xdr:clientData/>
  </xdr:twoCellAnchor>
  <xdr:twoCellAnchor>
    <xdr:from>
      <xdr:col>19</xdr:col>
      <xdr:colOff>457200</xdr:colOff>
      <xdr:row>14</xdr:row>
      <xdr:rowOff>47625</xdr:rowOff>
    </xdr:from>
    <xdr:to>
      <xdr:col>22</xdr:col>
      <xdr:colOff>581025</xdr:colOff>
      <xdr:row>16</xdr:row>
      <xdr:rowOff>123825</xdr:rowOff>
    </xdr:to>
    <xdr:sp>
      <xdr:nvSpPr>
        <xdr:cNvPr id="10" name="AutoShape 13"/>
        <xdr:cNvSpPr>
          <a:spLocks/>
        </xdr:cNvSpPr>
      </xdr:nvSpPr>
      <xdr:spPr>
        <a:xfrm>
          <a:off x="12039600" y="2314575"/>
          <a:ext cx="1952625" cy="400050"/>
        </a:xfrm>
        <a:prstGeom prst="flowChartAlternateProcess">
          <a:avLst/>
        </a:prstGeom>
        <a:gradFill rotWithShape="1">
          <a:gsLst>
            <a:gs pos="0">
              <a:srgbClr val="FFFF99"/>
            </a:gs>
            <a:gs pos="50000">
              <a:srgbClr val="FF9900"/>
            </a:gs>
            <a:gs pos="100000">
              <a:srgbClr val="FFFF99"/>
            </a:gs>
          </a:gsLst>
          <a:lin ang="5400000" scaled="1"/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السنة الثانية ماستر</a:t>
          </a:r>
        </a:p>
      </xdr:txBody>
    </xdr:sp>
    <xdr:clientData/>
  </xdr:twoCellAnchor>
  <xdr:twoCellAnchor>
    <xdr:from>
      <xdr:col>0</xdr:col>
      <xdr:colOff>571500</xdr:colOff>
      <xdr:row>27</xdr:row>
      <xdr:rowOff>47625</xdr:rowOff>
    </xdr:from>
    <xdr:to>
      <xdr:col>4</xdr:col>
      <xdr:colOff>66675</xdr:colOff>
      <xdr:row>29</xdr:row>
      <xdr:rowOff>123825</xdr:rowOff>
    </xdr:to>
    <xdr:sp>
      <xdr:nvSpPr>
        <xdr:cNvPr id="11" name="AutoShape 14">
          <a:hlinkClick r:id="rId1"/>
        </xdr:cNvPr>
        <xdr:cNvSpPr>
          <a:spLocks/>
        </xdr:cNvSpPr>
      </xdr:nvSpPr>
      <xdr:spPr>
        <a:xfrm>
          <a:off x="571500" y="4419600"/>
          <a:ext cx="1933575" cy="400050"/>
        </a:xfrm>
        <a:prstGeom prst="flowChartAlternateProcess">
          <a:avLst/>
        </a:prstGeom>
        <a:gradFill rotWithShape="1">
          <a:gsLst>
            <a:gs pos="0">
              <a:srgbClr val="00FF00"/>
            </a:gs>
            <a:gs pos="100000">
              <a:srgbClr val="CCFFFF"/>
            </a:gs>
          </a:gsLst>
          <a:lin ang="5400000" scaled="1"/>
        </a:gra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السنة الاولى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LMD</a:t>
          </a:r>
        </a:p>
      </xdr:txBody>
    </xdr:sp>
    <xdr:clientData/>
  </xdr:twoCellAnchor>
  <xdr:twoCellAnchor>
    <xdr:from>
      <xdr:col>5</xdr:col>
      <xdr:colOff>314325</xdr:colOff>
      <xdr:row>19</xdr:row>
      <xdr:rowOff>95250</xdr:rowOff>
    </xdr:from>
    <xdr:to>
      <xdr:col>8</xdr:col>
      <xdr:colOff>104775</xdr:colOff>
      <xdr:row>22</xdr:row>
      <xdr:rowOff>9525</xdr:rowOff>
    </xdr:to>
    <xdr:sp>
      <xdr:nvSpPr>
        <xdr:cNvPr id="12" name="AutoShape 15">
          <a:hlinkClick r:id="rId2"/>
        </xdr:cNvPr>
        <xdr:cNvSpPr>
          <a:spLocks/>
        </xdr:cNvSpPr>
      </xdr:nvSpPr>
      <xdr:spPr>
        <a:xfrm>
          <a:off x="3362325" y="3171825"/>
          <a:ext cx="1619250" cy="400050"/>
        </a:xfrm>
        <a:prstGeom prst="flowChartAlternateProcess">
          <a:avLst/>
        </a:prstGeom>
        <a:gradFill rotWithShape="1">
          <a:gsLst>
            <a:gs pos="0">
              <a:srgbClr val="FFFF00"/>
            </a:gs>
            <a:gs pos="100000">
              <a:srgbClr val="C0C0C0"/>
            </a:gs>
          </a:gsLst>
          <a:lin ang="5400000" scaled="1"/>
        </a:gra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علوم تسيير</a:t>
          </a:r>
        </a:p>
      </xdr:txBody>
    </xdr:sp>
    <xdr:clientData/>
  </xdr:twoCellAnchor>
  <xdr:twoCellAnchor>
    <xdr:from>
      <xdr:col>5</xdr:col>
      <xdr:colOff>304800</xdr:colOff>
      <xdr:row>24</xdr:row>
      <xdr:rowOff>47625</xdr:rowOff>
    </xdr:from>
    <xdr:to>
      <xdr:col>8</xdr:col>
      <xdr:colOff>95250</xdr:colOff>
      <xdr:row>26</xdr:row>
      <xdr:rowOff>123825</xdr:rowOff>
    </xdr:to>
    <xdr:sp>
      <xdr:nvSpPr>
        <xdr:cNvPr id="13" name="AutoShape 19">
          <a:hlinkClick r:id="rId3"/>
        </xdr:cNvPr>
        <xdr:cNvSpPr>
          <a:spLocks/>
        </xdr:cNvSpPr>
      </xdr:nvSpPr>
      <xdr:spPr>
        <a:xfrm>
          <a:off x="3352800" y="3933825"/>
          <a:ext cx="1619250" cy="400050"/>
        </a:xfrm>
        <a:prstGeom prst="flowChartAlternateProcess">
          <a:avLst/>
        </a:prstGeom>
        <a:gradFill rotWithShape="1">
          <a:gsLst>
            <a:gs pos="0">
              <a:srgbClr val="FFFF00"/>
            </a:gs>
            <a:gs pos="100000">
              <a:srgbClr val="C0C0C0"/>
            </a:gs>
          </a:gsLst>
          <a:lin ang="5400000" scaled="1"/>
        </a:gra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علوم اقتصادية</a:t>
          </a:r>
        </a:p>
      </xdr:txBody>
    </xdr:sp>
    <xdr:clientData/>
  </xdr:twoCellAnchor>
  <xdr:twoCellAnchor>
    <xdr:from>
      <xdr:col>5</xdr:col>
      <xdr:colOff>266700</xdr:colOff>
      <xdr:row>29</xdr:row>
      <xdr:rowOff>142875</xdr:rowOff>
    </xdr:from>
    <xdr:to>
      <xdr:col>8</xdr:col>
      <xdr:colOff>57150</xdr:colOff>
      <xdr:row>32</xdr:row>
      <xdr:rowOff>57150</xdr:rowOff>
    </xdr:to>
    <xdr:sp>
      <xdr:nvSpPr>
        <xdr:cNvPr id="14" name="AutoShape 20">
          <a:hlinkClick r:id="rId4"/>
        </xdr:cNvPr>
        <xdr:cNvSpPr>
          <a:spLocks/>
        </xdr:cNvSpPr>
      </xdr:nvSpPr>
      <xdr:spPr>
        <a:xfrm>
          <a:off x="3314700" y="4838700"/>
          <a:ext cx="1619250" cy="400050"/>
        </a:xfrm>
        <a:prstGeom prst="flowChartAlternateProcess">
          <a:avLst/>
        </a:prstGeom>
        <a:gradFill rotWithShape="1">
          <a:gsLst>
            <a:gs pos="0">
              <a:srgbClr val="FFFF00"/>
            </a:gs>
            <a:gs pos="100000">
              <a:srgbClr val="C0C0C0"/>
            </a:gs>
          </a:gsLst>
          <a:lin ang="5400000" scaled="1"/>
        </a:gra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علوم مالية</a:t>
          </a:r>
        </a:p>
      </xdr:txBody>
    </xdr:sp>
    <xdr:clientData/>
  </xdr:twoCellAnchor>
  <xdr:twoCellAnchor>
    <xdr:from>
      <xdr:col>5</xdr:col>
      <xdr:colOff>247650</xdr:colOff>
      <xdr:row>35</xdr:row>
      <xdr:rowOff>28575</xdr:rowOff>
    </xdr:from>
    <xdr:to>
      <xdr:col>8</xdr:col>
      <xdr:colOff>38100</xdr:colOff>
      <xdr:row>37</xdr:row>
      <xdr:rowOff>104775</xdr:rowOff>
    </xdr:to>
    <xdr:sp>
      <xdr:nvSpPr>
        <xdr:cNvPr id="15" name="AutoShape 21">
          <a:hlinkClick r:id="rId5"/>
        </xdr:cNvPr>
        <xdr:cNvSpPr>
          <a:spLocks/>
        </xdr:cNvSpPr>
      </xdr:nvSpPr>
      <xdr:spPr>
        <a:xfrm>
          <a:off x="3295650" y="5695950"/>
          <a:ext cx="1619250" cy="400050"/>
        </a:xfrm>
        <a:prstGeom prst="flowChartAlternateProcess">
          <a:avLst/>
        </a:prstGeom>
        <a:gradFill rotWithShape="1">
          <a:gsLst>
            <a:gs pos="0">
              <a:srgbClr val="FFFF00"/>
            </a:gs>
            <a:gs pos="100000">
              <a:srgbClr val="C0C0C0"/>
            </a:gs>
          </a:gsLst>
          <a:lin ang="5400000" scaled="1"/>
        </a:gra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علوم تجارية</a:t>
          </a:r>
        </a:p>
      </xdr:txBody>
    </xdr:sp>
    <xdr:clientData/>
  </xdr:twoCellAnchor>
  <xdr:twoCellAnchor>
    <xdr:from>
      <xdr:col>10</xdr:col>
      <xdr:colOff>38100</xdr:colOff>
      <xdr:row>17</xdr:row>
      <xdr:rowOff>104775</xdr:rowOff>
    </xdr:from>
    <xdr:to>
      <xdr:col>13</xdr:col>
      <xdr:colOff>428625</xdr:colOff>
      <xdr:row>20</xdr:row>
      <xdr:rowOff>19050</xdr:rowOff>
    </xdr:to>
    <xdr:sp>
      <xdr:nvSpPr>
        <xdr:cNvPr id="16" name="AutoShape 22" descr="رخام أبيض">
          <a:hlinkClick r:id="rId6"/>
        </xdr:cNvPr>
        <xdr:cNvSpPr>
          <a:spLocks/>
        </xdr:cNvSpPr>
      </xdr:nvSpPr>
      <xdr:spPr>
        <a:xfrm>
          <a:off x="6134100" y="2857500"/>
          <a:ext cx="2219325" cy="400050"/>
        </a:xfrm>
        <a:prstGeom prst="flowChartAlternateProcess">
          <a:avLst/>
        </a:prstGeom>
        <a:blipFill>
          <a:blip r:embed="rId32"/>
          <a:srcRect/>
          <a:stretch>
            <a:fillRect/>
          </a:stretch>
        </a:blip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تسويق</a:t>
          </a:r>
        </a:p>
      </xdr:txBody>
    </xdr:sp>
    <xdr:clientData/>
  </xdr:twoCellAnchor>
  <xdr:twoCellAnchor>
    <xdr:from>
      <xdr:col>10</xdr:col>
      <xdr:colOff>47625</xdr:colOff>
      <xdr:row>21</xdr:row>
      <xdr:rowOff>9525</xdr:rowOff>
    </xdr:from>
    <xdr:to>
      <xdr:col>13</xdr:col>
      <xdr:colOff>438150</xdr:colOff>
      <xdr:row>23</xdr:row>
      <xdr:rowOff>85725</xdr:rowOff>
    </xdr:to>
    <xdr:sp>
      <xdr:nvSpPr>
        <xdr:cNvPr id="17" name="AutoShape 23" descr="رخام أبيض">
          <a:hlinkClick r:id="rId7"/>
        </xdr:cNvPr>
        <xdr:cNvSpPr>
          <a:spLocks/>
        </xdr:cNvSpPr>
      </xdr:nvSpPr>
      <xdr:spPr>
        <a:xfrm>
          <a:off x="6143625" y="3409950"/>
          <a:ext cx="2219325" cy="400050"/>
        </a:xfrm>
        <a:prstGeom prst="flowChartAlternateProcess">
          <a:avLst/>
        </a:prstGeom>
        <a:blipFill>
          <a:blip r:embed="rId33"/>
          <a:srcRect/>
          <a:stretch>
            <a:fillRect/>
          </a:stretch>
        </a:blip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تجارة دولية</a:t>
          </a:r>
        </a:p>
      </xdr:txBody>
    </xdr:sp>
    <xdr:clientData/>
  </xdr:twoCellAnchor>
  <xdr:twoCellAnchor>
    <xdr:from>
      <xdr:col>10</xdr:col>
      <xdr:colOff>66675</xdr:colOff>
      <xdr:row>24</xdr:row>
      <xdr:rowOff>66675</xdr:rowOff>
    </xdr:from>
    <xdr:to>
      <xdr:col>13</xdr:col>
      <xdr:colOff>457200</xdr:colOff>
      <xdr:row>26</xdr:row>
      <xdr:rowOff>142875</xdr:rowOff>
    </xdr:to>
    <xdr:sp>
      <xdr:nvSpPr>
        <xdr:cNvPr id="18" name="AutoShape 24" descr="رخام أبيض">
          <a:hlinkClick r:id="rId8"/>
        </xdr:cNvPr>
        <xdr:cNvSpPr>
          <a:spLocks/>
        </xdr:cNvSpPr>
      </xdr:nvSpPr>
      <xdr:spPr>
        <a:xfrm>
          <a:off x="6162675" y="3952875"/>
          <a:ext cx="2219325" cy="400050"/>
        </a:xfrm>
        <a:prstGeom prst="flowChartAlternateProcess">
          <a:avLst/>
        </a:prstGeom>
        <a:blipFill>
          <a:blip r:embed="rId34"/>
          <a:srcRect/>
          <a:stretch>
            <a:fillRect/>
          </a:stretch>
        </a:blip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مالية المؤسسة</a:t>
          </a:r>
        </a:p>
      </xdr:txBody>
    </xdr:sp>
    <xdr:clientData/>
  </xdr:twoCellAnchor>
  <xdr:twoCellAnchor>
    <xdr:from>
      <xdr:col>10</xdr:col>
      <xdr:colOff>28575</xdr:colOff>
      <xdr:row>27</xdr:row>
      <xdr:rowOff>85725</xdr:rowOff>
    </xdr:from>
    <xdr:to>
      <xdr:col>13</xdr:col>
      <xdr:colOff>419100</xdr:colOff>
      <xdr:row>30</xdr:row>
      <xdr:rowOff>0</xdr:rowOff>
    </xdr:to>
    <xdr:sp>
      <xdr:nvSpPr>
        <xdr:cNvPr id="19" name="AutoShape 25" descr="رخام أبيض">
          <a:hlinkClick r:id="rId9"/>
        </xdr:cNvPr>
        <xdr:cNvSpPr>
          <a:spLocks/>
        </xdr:cNvSpPr>
      </xdr:nvSpPr>
      <xdr:spPr>
        <a:xfrm>
          <a:off x="6124575" y="4457700"/>
          <a:ext cx="2219325" cy="400050"/>
        </a:xfrm>
        <a:prstGeom prst="flowChartAlternateProcess">
          <a:avLst/>
        </a:prstGeom>
        <a:blipFill>
          <a:blip r:embed="rId35"/>
          <a:srcRect/>
          <a:stretch>
            <a:fillRect/>
          </a:stretch>
        </a:blip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محاسبة وجباية</a:t>
          </a:r>
        </a:p>
      </xdr:txBody>
    </xdr:sp>
    <xdr:clientData/>
  </xdr:twoCellAnchor>
  <xdr:twoCellAnchor>
    <xdr:from>
      <xdr:col>10</xdr:col>
      <xdr:colOff>38100</xdr:colOff>
      <xdr:row>30</xdr:row>
      <xdr:rowOff>142875</xdr:rowOff>
    </xdr:from>
    <xdr:to>
      <xdr:col>13</xdr:col>
      <xdr:colOff>428625</xdr:colOff>
      <xdr:row>33</xdr:row>
      <xdr:rowOff>57150</xdr:rowOff>
    </xdr:to>
    <xdr:sp>
      <xdr:nvSpPr>
        <xdr:cNvPr id="20" name="AutoShape 26" descr="رخام أبيض">
          <a:hlinkClick r:id="rId10"/>
        </xdr:cNvPr>
        <xdr:cNvSpPr>
          <a:spLocks/>
        </xdr:cNvSpPr>
      </xdr:nvSpPr>
      <xdr:spPr>
        <a:xfrm>
          <a:off x="6134100" y="5000625"/>
          <a:ext cx="2219325" cy="400050"/>
        </a:xfrm>
        <a:prstGeom prst="flowChartAlternateProcess">
          <a:avLst/>
        </a:prstGeom>
        <a:blipFill>
          <a:blip r:embed="rId36"/>
          <a:srcRect/>
          <a:stretch>
            <a:fillRect/>
          </a:stretch>
        </a:blip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اقتصاد نقدي وبنكي</a:t>
          </a:r>
        </a:p>
      </xdr:txBody>
    </xdr:sp>
    <xdr:clientData/>
  </xdr:twoCellAnchor>
  <xdr:twoCellAnchor>
    <xdr:from>
      <xdr:col>10</xdr:col>
      <xdr:colOff>47625</xdr:colOff>
      <xdr:row>34</xdr:row>
      <xdr:rowOff>114300</xdr:rowOff>
    </xdr:from>
    <xdr:to>
      <xdr:col>13</xdr:col>
      <xdr:colOff>438150</xdr:colOff>
      <xdr:row>37</xdr:row>
      <xdr:rowOff>28575</xdr:rowOff>
    </xdr:to>
    <xdr:sp>
      <xdr:nvSpPr>
        <xdr:cNvPr id="21" name="AutoShape 27" descr="رخام أبيض">
          <a:hlinkClick r:id="rId11"/>
        </xdr:cNvPr>
        <xdr:cNvSpPr>
          <a:spLocks/>
        </xdr:cNvSpPr>
      </xdr:nvSpPr>
      <xdr:spPr>
        <a:xfrm>
          <a:off x="6143625" y="5619750"/>
          <a:ext cx="2219325" cy="400050"/>
        </a:xfrm>
        <a:prstGeom prst="flowChartAlternateProcess">
          <a:avLst/>
        </a:prstGeom>
        <a:blipFill>
          <a:blip r:embed="rId37"/>
          <a:srcRect/>
          <a:stretch>
            <a:fillRect/>
          </a:stretch>
        </a:blip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اقتصاد كمي</a:t>
          </a:r>
        </a:p>
      </xdr:txBody>
    </xdr:sp>
    <xdr:clientData/>
  </xdr:twoCellAnchor>
  <xdr:twoCellAnchor>
    <xdr:from>
      <xdr:col>10</xdr:col>
      <xdr:colOff>28575</xdr:colOff>
      <xdr:row>38</xdr:row>
      <xdr:rowOff>76200</xdr:rowOff>
    </xdr:from>
    <xdr:to>
      <xdr:col>13</xdr:col>
      <xdr:colOff>419100</xdr:colOff>
      <xdr:row>40</xdr:row>
      <xdr:rowOff>152400</xdr:rowOff>
    </xdr:to>
    <xdr:sp>
      <xdr:nvSpPr>
        <xdr:cNvPr id="22" name="AutoShape 28" descr="رخام أبيض">
          <a:hlinkClick r:id="rId12"/>
        </xdr:cNvPr>
        <xdr:cNvSpPr>
          <a:spLocks/>
        </xdr:cNvSpPr>
      </xdr:nvSpPr>
      <xdr:spPr>
        <a:xfrm>
          <a:off x="6124575" y="6229350"/>
          <a:ext cx="2219325" cy="400050"/>
        </a:xfrm>
        <a:prstGeom prst="flowChartAlternateProcess">
          <a:avLst/>
        </a:prstGeom>
        <a:blipFill>
          <a:blip r:embed="rId38"/>
          <a:srcRect/>
          <a:stretch>
            <a:fillRect/>
          </a:stretch>
        </a:blip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ادارة اعمال</a:t>
          </a:r>
        </a:p>
      </xdr:txBody>
    </xdr:sp>
    <xdr:clientData/>
  </xdr:twoCellAnchor>
  <xdr:twoCellAnchor>
    <xdr:from>
      <xdr:col>10</xdr:col>
      <xdr:colOff>0</xdr:colOff>
      <xdr:row>42</xdr:row>
      <xdr:rowOff>28575</xdr:rowOff>
    </xdr:from>
    <xdr:to>
      <xdr:col>13</xdr:col>
      <xdr:colOff>390525</xdr:colOff>
      <xdr:row>44</xdr:row>
      <xdr:rowOff>104775</xdr:rowOff>
    </xdr:to>
    <xdr:sp>
      <xdr:nvSpPr>
        <xdr:cNvPr id="23" name="AutoShape 29" descr="رخام أبيض">
          <a:hlinkClick r:id="rId13"/>
        </xdr:cNvPr>
        <xdr:cNvSpPr>
          <a:spLocks/>
        </xdr:cNvSpPr>
      </xdr:nvSpPr>
      <xdr:spPr>
        <a:xfrm>
          <a:off x="6096000" y="6829425"/>
          <a:ext cx="2219325" cy="400050"/>
        </a:xfrm>
        <a:prstGeom prst="flowChartAlternateProcess">
          <a:avLst/>
        </a:prstGeom>
        <a:blipFill>
          <a:blip r:embed="rId39"/>
          <a:srcRect/>
          <a:stretch>
            <a:fillRect/>
          </a:stretch>
        </a:blip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ادارة موارد بشرية</a:t>
          </a:r>
        </a:p>
      </xdr:txBody>
    </xdr:sp>
    <xdr:clientData/>
  </xdr:twoCellAnchor>
  <xdr:twoCellAnchor>
    <xdr:from>
      <xdr:col>9</xdr:col>
      <xdr:colOff>600075</xdr:colOff>
      <xdr:row>45</xdr:row>
      <xdr:rowOff>95250</xdr:rowOff>
    </xdr:from>
    <xdr:to>
      <xdr:col>13</xdr:col>
      <xdr:colOff>381000</xdr:colOff>
      <xdr:row>48</xdr:row>
      <xdr:rowOff>9525</xdr:rowOff>
    </xdr:to>
    <xdr:sp>
      <xdr:nvSpPr>
        <xdr:cNvPr id="24" name="AutoShape 30" descr="رخام أبيض">
          <a:hlinkClick r:id="rId14"/>
        </xdr:cNvPr>
        <xdr:cNvSpPr>
          <a:spLocks/>
        </xdr:cNvSpPr>
      </xdr:nvSpPr>
      <xdr:spPr>
        <a:xfrm>
          <a:off x="6086475" y="7381875"/>
          <a:ext cx="2219325" cy="400050"/>
        </a:xfrm>
        <a:prstGeom prst="flowChartAlternateProcess">
          <a:avLst/>
        </a:prstGeom>
        <a:blipFill>
          <a:blip r:embed="rId40"/>
          <a:srcRect/>
          <a:stretch>
            <a:fillRect/>
          </a:stretch>
        </a:blip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ادارة مالية</a:t>
          </a:r>
        </a:p>
      </xdr:txBody>
    </xdr:sp>
    <xdr:clientData/>
  </xdr:twoCellAnchor>
  <xdr:twoCellAnchor>
    <xdr:from>
      <xdr:col>14</xdr:col>
      <xdr:colOff>285750</xdr:colOff>
      <xdr:row>17</xdr:row>
      <xdr:rowOff>85725</xdr:rowOff>
    </xdr:from>
    <xdr:to>
      <xdr:col>18</xdr:col>
      <xdr:colOff>228600</xdr:colOff>
      <xdr:row>20</xdr:row>
      <xdr:rowOff>0</xdr:rowOff>
    </xdr:to>
    <xdr:sp>
      <xdr:nvSpPr>
        <xdr:cNvPr id="25" name="AutoShape 31" descr="رق">
          <a:hlinkClick r:id="rId15"/>
        </xdr:cNvPr>
        <xdr:cNvSpPr>
          <a:spLocks/>
        </xdr:cNvSpPr>
      </xdr:nvSpPr>
      <xdr:spPr>
        <a:xfrm>
          <a:off x="8820150" y="2838450"/>
          <a:ext cx="2381250" cy="400050"/>
        </a:xfrm>
        <a:prstGeom prst="flowChartAlternateProcess">
          <a:avLst/>
        </a:prstGeom>
        <a:blipFill>
          <a:blip r:embed="rId41"/>
          <a:srcRect/>
          <a:stretch>
            <a:fillRect/>
          </a:stretch>
        </a:blip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تجارة دولية</a:t>
          </a:r>
        </a:p>
      </xdr:txBody>
    </xdr:sp>
    <xdr:clientData/>
  </xdr:twoCellAnchor>
  <xdr:twoCellAnchor>
    <xdr:from>
      <xdr:col>14</xdr:col>
      <xdr:colOff>285750</xdr:colOff>
      <xdr:row>20</xdr:row>
      <xdr:rowOff>133350</xdr:rowOff>
    </xdr:from>
    <xdr:to>
      <xdr:col>18</xdr:col>
      <xdr:colOff>228600</xdr:colOff>
      <xdr:row>23</xdr:row>
      <xdr:rowOff>47625</xdr:rowOff>
    </xdr:to>
    <xdr:sp>
      <xdr:nvSpPr>
        <xdr:cNvPr id="26" name="AutoShape 32" descr="رق">
          <a:hlinkClick r:id="rId16"/>
        </xdr:cNvPr>
        <xdr:cNvSpPr>
          <a:spLocks/>
        </xdr:cNvSpPr>
      </xdr:nvSpPr>
      <xdr:spPr>
        <a:xfrm>
          <a:off x="8820150" y="3371850"/>
          <a:ext cx="2381250" cy="400050"/>
        </a:xfrm>
        <a:prstGeom prst="flowChartAlternateProcess">
          <a:avLst/>
        </a:prstGeom>
        <a:blipFill>
          <a:blip r:embed="rId42"/>
          <a:srcRect/>
          <a:stretch>
            <a:fillRect/>
          </a:stretch>
        </a:blip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تسويق فندقي وسياحي</a:t>
          </a:r>
        </a:p>
      </xdr:txBody>
    </xdr:sp>
    <xdr:clientData/>
  </xdr:twoCellAnchor>
  <xdr:twoCellAnchor>
    <xdr:from>
      <xdr:col>14</xdr:col>
      <xdr:colOff>276225</xdr:colOff>
      <xdr:row>24</xdr:row>
      <xdr:rowOff>85725</xdr:rowOff>
    </xdr:from>
    <xdr:to>
      <xdr:col>18</xdr:col>
      <xdr:colOff>219075</xdr:colOff>
      <xdr:row>27</xdr:row>
      <xdr:rowOff>0</xdr:rowOff>
    </xdr:to>
    <xdr:sp>
      <xdr:nvSpPr>
        <xdr:cNvPr id="27" name="AutoShape 33" descr="رق">
          <a:hlinkClick r:id="rId17"/>
        </xdr:cNvPr>
        <xdr:cNvSpPr>
          <a:spLocks/>
        </xdr:cNvSpPr>
      </xdr:nvSpPr>
      <xdr:spPr>
        <a:xfrm>
          <a:off x="8810625" y="3971925"/>
          <a:ext cx="2381250" cy="400050"/>
        </a:xfrm>
        <a:prstGeom prst="flowChartAlternateProcess">
          <a:avLst/>
        </a:prstGeom>
        <a:blipFill>
          <a:blip r:embed="rId43"/>
          <a:srcRect/>
          <a:stretch>
            <a:fillRect/>
          </a:stretch>
        </a:blip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ادارة اعمال</a:t>
          </a:r>
        </a:p>
      </xdr:txBody>
    </xdr:sp>
    <xdr:clientData/>
  </xdr:twoCellAnchor>
  <xdr:twoCellAnchor>
    <xdr:from>
      <xdr:col>14</xdr:col>
      <xdr:colOff>295275</xdr:colOff>
      <xdr:row>28</xdr:row>
      <xdr:rowOff>104775</xdr:rowOff>
    </xdr:from>
    <xdr:to>
      <xdr:col>18</xdr:col>
      <xdr:colOff>238125</xdr:colOff>
      <xdr:row>31</xdr:row>
      <xdr:rowOff>19050</xdr:rowOff>
    </xdr:to>
    <xdr:sp>
      <xdr:nvSpPr>
        <xdr:cNvPr id="28" name="AutoShape 34" descr="رق">
          <a:hlinkClick r:id="rId18"/>
        </xdr:cNvPr>
        <xdr:cNvSpPr>
          <a:spLocks/>
        </xdr:cNvSpPr>
      </xdr:nvSpPr>
      <xdr:spPr>
        <a:xfrm>
          <a:off x="8829675" y="4638675"/>
          <a:ext cx="2381250" cy="400050"/>
        </a:xfrm>
        <a:prstGeom prst="flowChartAlternateProcess">
          <a:avLst/>
        </a:prstGeom>
        <a:blipFill>
          <a:blip r:embed="rId44"/>
          <a:srcRect/>
          <a:stretch>
            <a:fillRect/>
          </a:stretch>
        </a:blip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محاسبة وتدقيق</a:t>
          </a:r>
        </a:p>
      </xdr:txBody>
    </xdr:sp>
    <xdr:clientData/>
  </xdr:twoCellAnchor>
  <xdr:twoCellAnchor>
    <xdr:from>
      <xdr:col>14</xdr:col>
      <xdr:colOff>285750</xdr:colOff>
      <xdr:row>33</xdr:row>
      <xdr:rowOff>9525</xdr:rowOff>
    </xdr:from>
    <xdr:to>
      <xdr:col>18</xdr:col>
      <xdr:colOff>228600</xdr:colOff>
      <xdr:row>35</xdr:row>
      <xdr:rowOff>85725</xdr:rowOff>
    </xdr:to>
    <xdr:sp>
      <xdr:nvSpPr>
        <xdr:cNvPr id="29" name="AutoShape 35" descr="رق">
          <a:hlinkClick r:id="rId19"/>
        </xdr:cNvPr>
        <xdr:cNvSpPr>
          <a:spLocks/>
        </xdr:cNvSpPr>
      </xdr:nvSpPr>
      <xdr:spPr>
        <a:xfrm>
          <a:off x="8820150" y="5353050"/>
          <a:ext cx="2381250" cy="400050"/>
        </a:xfrm>
        <a:prstGeom prst="flowChartAlternateProcess">
          <a:avLst/>
        </a:prstGeom>
        <a:blipFill>
          <a:blip r:embed="rId45"/>
          <a:srcRect/>
          <a:stretch>
            <a:fillRect/>
          </a:stretch>
        </a:blip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محاسبة</a:t>
          </a:r>
        </a:p>
      </xdr:txBody>
    </xdr:sp>
    <xdr:clientData/>
  </xdr:twoCellAnchor>
  <xdr:twoCellAnchor>
    <xdr:from>
      <xdr:col>14</xdr:col>
      <xdr:colOff>295275</xdr:colOff>
      <xdr:row>37</xdr:row>
      <xdr:rowOff>0</xdr:rowOff>
    </xdr:from>
    <xdr:to>
      <xdr:col>18</xdr:col>
      <xdr:colOff>238125</xdr:colOff>
      <xdr:row>39</xdr:row>
      <xdr:rowOff>76200</xdr:rowOff>
    </xdr:to>
    <xdr:sp>
      <xdr:nvSpPr>
        <xdr:cNvPr id="30" name="AutoShape 36" descr="رق">
          <a:hlinkClick r:id="rId20"/>
        </xdr:cNvPr>
        <xdr:cNvSpPr>
          <a:spLocks/>
        </xdr:cNvSpPr>
      </xdr:nvSpPr>
      <xdr:spPr>
        <a:xfrm>
          <a:off x="8829675" y="5991225"/>
          <a:ext cx="2381250" cy="400050"/>
        </a:xfrm>
        <a:prstGeom prst="flowChartAlternateProcess">
          <a:avLst/>
        </a:prstGeom>
        <a:blipFill>
          <a:blip r:embed="rId46"/>
          <a:srcRect/>
          <a:stretch>
            <a:fillRect/>
          </a:stretch>
        </a:blip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اقتصاد نقدي وبكي</a:t>
          </a:r>
        </a:p>
      </xdr:txBody>
    </xdr:sp>
    <xdr:clientData/>
  </xdr:twoCellAnchor>
  <xdr:twoCellAnchor>
    <xdr:from>
      <xdr:col>14</xdr:col>
      <xdr:colOff>285750</xdr:colOff>
      <xdr:row>41</xdr:row>
      <xdr:rowOff>66675</xdr:rowOff>
    </xdr:from>
    <xdr:to>
      <xdr:col>18</xdr:col>
      <xdr:colOff>228600</xdr:colOff>
      <xdr:row>43</xdr:row>
      <xdr:rowOff>142875</xdr:rowOff>
    </xdr:to>
    <xdr:sp>
      <xdr:nvSpPr>
        <xdr:cNvPr id="31" name="AutoShape 37" descr="رق">
          <a:hlinkClick r:id="rId21"/>
        </xdr:cNvPr>
        <xdr:cNvSpPr>
          <a:spLocks/>
        </xdr:cNvSpPr>
      </xdr:nvSpPr>
      <xdr:spPr>
        <a:xfrm>
          <a:off x="8820150" y="6705600"/>
          <a:ext cx="2381250" cy="400050"/>
        </a:xfrm>
        <a:prstGeom prst="flowChartAlternateProcess">
          <a:avLst/>
        </a:prstGeom>
        <a:blipFill>
          <a:blip r:embed="rId47"/>
          <a:srcRect/>
          <a:stretch>
            <a:fillRect/>
          </a:stretch>
        </a:blip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اقتصاد كمي</a:t>
          </a:r>
        </a:p>
      </xdr:txBody>
    </xdr:sp>
    <xdr:clientData/>
  </xdr:twoCellAnchor>
  <xdr:twoCellAnchor>
    <xdr:from>
      <xdr:col>14</xdr:col>
      <xdr:colOff>228600</xdr:colOff>
      <xdr:row>45</xdr:row>
      <xdr:rowOff>85725</xdr:rowOff>
    </xdr:from>
    <xdr:to>
      <xdr:col>18</xdr:col>
      <xdr:colOff>171450</xdr:colOff>
      <xdr:row>48</xdr:row>
      <xdr:rowOff>0</xdr:rowOff>
    </xdr:to>
    <xdr:sp>
      <xdr:nvSpPr>
        <xdr:cNvPr id="32" name="AutoShape 38" descr="رق">
          <a:hlinkClick r:id="rId22"/>
        </xdr:cNvPr>
        <xdr:cNvSpPr>
          <a:spLocks/>
        </xdr:cNvSpPr>
      </xdr:nvSpPr>
      <xdr:spPr>
        <a:xfrm>
          <a:off x="8763000" y="7372350"/>
          <a:ext cx="2381250" cy="400050"/>
        </a:xfrm>
        <a:prstGeom prst="flowChartAlternateProcess">
          <a:avLst/>
        </a:prstGeom>
        <a:blipFill>
          <a:blip r:embed="rId48"/>
          <a:srcRect/>
          <a:stretch>
            <a:fillRect/>
          </a:stretch>
        </a:blip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اقنصاد وتسيير المؤسسات</a:t>
          </a:r>
        </a:p>
      </xdr:txBody>
    </xdr:sp>
    <xdr:clientData/>
  </xdr:twoCellAnchor>
  <xdr:twoCellAnchor>
    <xdr:from>
      <xdr:col>19</xdr:col>
      <xdr:colOff>228600</xdr:colOff>
      <xdr:row>17</xdr:row>
      <xdr:rowOff>57150</xdr:rowOff>
    </xdr:from>
    <xdr:to>
      <xdr:col>23</xdr:col>
      <xdr:colOff>514350</xdr:colOff>
      <xdr:row>19</xdr:row>
      <xdr:rowOff>133350</xdr:rowOff>
    </xdr:to>
    <xdr:sp>
      <xdr:nvSpPr>
        <xdr:cNvPr id="33" name="AutoShape 39">
          <a:hlinkClick r:id="rId23"/>
        </xdr:cNvPr>
        <xdr:cNvSpPr>
          <a:spLocks/>
        </xdr:cNvSpPr>
      </xdr:nvSpPr>
      <xdr:spPr>
        <a:xfrm>
          <a:off x="11811000" y="2809875"/>
          <a:ext cx="2752725" cy="400050"/>
        </a:xfrm>
        <a:prstGeom prst="flowChartAlternateProcess">
          <a:avLst/>
        </a:prstGeom>
        <a:solidFill>
          <a:srgbClr val="CCFFCC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تجارة دولية</a:t>
          </a:r>
        </a:p>
      </xdr:txBody>
    </xdr:sp>
    <xdr:clientData/>
  </xdr:twoCellAnchor>
  <xdr:twoCellAnchor>
    <xdr:from>
      <xdr:col>19</xdr:col>
      <xdr:colOff>219075</xdr:colOff>
      <xdr:row>20</xdr:row>
      <xdr:rowOff>85725</xdr:rowOff>
    </xdr:from>
    <xdr:to>
      <xdr:col>23</xdr:col>
      <xdr:colOff>504825</xdr:colOff>
      <xdr:row>23</xdr:row>
      <xdr:rowOff>0</xdr:rowOff>
    </xdr:to>
    <xdr:sp>
      <xdr:nvSpPr>
        <xdr:cNvPr id="34" name="AutoShape 40">
          <a:hlinkClick r:id="rId24"/>
        </xdr:cNvPr>
        <xdr:cNvSpPr>
          <a:spLocks/>
        </xdr:cNvSpPr>
      </xdr:nvSpPr>
      <xdr:spPr>
        <a:xfrm>
          <a:off x="11801475" y="3324225"/>
          <a:ext cx="2752725" cy="400050"/>
        </a:xfrm>
        <a:prstGeom prst="flowChartAlternateProcess">
          <a:avLst/>
        </a:prstGeom>
        <a:solidFill>
          <a:srgbClr val="CCFFCC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تسويق فندقي وسياحي</a:t>
          </a:r>
        </a:p>
      </xdr:txBody>
    </xdr:sp>
    <xdr:clientData/>
  </xdr:twoCellAnchor>
  <xdr:twoCellAnchor>
    <xdr:from>
      <xdr:col>19</xdr:col>
      <xdr:colOff>219075</xdr:colOff>
      <xdr:row>24</xdr:row>
      <xdr:rowOff>19050</xdr:rowOff>
    </xdr:from>
    <xdr:to>
      <xdr:col>23</xdr:col>
      <xdr:colOff>504825</xdr:colOff>
      <xdr:row>26</xdr:row>
      <xdr:rowOff>95250</xdr:rowOff>
    </xdr:to>
    <xdr:sp>
      <xdr:nvSpPr>
        <xdr:cNvPr id="35" name="AutoShape 41">
          <a:hlinkClick r:id="rId25"/>
        </xdr:cNvPr>
        <xdr:cNvSpPr>
          <a:spLocks/>
        </xdr:cNvSpPr>
      </xdr:nvSpPr>
      <xdr:spPr>
        <a:xfrm>
          <a:off x="11801475" y="3905250"/>
          <a:ext cx="2752725" cy="400050"/>
        </a:xfrm>
        <a:prstGeom prst="flowChartAlternateProcess">
          <a:avLst/>
        </a:prstGeom>
        <a:solidFill>
          <a:srgbClr val="CCFFCC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ادارة اعمال</a:t>
          </a:r>
        </a:p>
      </xdr:txBody>
    </xdr:sp>
    <xdr:clientData/>
  </xdr:twoCellAnchor>
  <xdr:twoCellAnchor>
    <xdr:from>
      <xdr:col>19</xdr:col>
      <xdr:colOff>209550</xdr:colOff>
      <xdr:row>28</xdr:row>
      <xdr:rowOff>19050</xdr:rowOff>
    </xdr:from>
    <xdr:to>
      <xdr:col>23</xdr:col>
      <xdr:colOff>495300</xdr:colOff>
      <xdr:row>30</xdr:row>
      <xdr:rowOff>95250</xdr:rowOff>
    </xdr:to>
    <xdr:sp>
      <xdr:nvSpPr>
        <xdr:cNvPr id="36" name="AutoShape 42">
          <a:hlinkClick r:id="rId26"/>
        </xdr:cNvPr>
        <xdr:cNvSpPr>
          <a:spLocks/>
        </xdr:cNvSpPr>
      </xdr:nvSpPr>
      <xdr:spPr>
        <a:xfrm>
          <a:off x="11791950" y="4552950"/>
          <a:ext cx="2752725" cy="400050"/>
        </a:xfrm>
        <a:prstGeom prst="flowChartAlternateProcess">
          <a:avLst/>
        </a:prstGeom>
        <a:solidFill>
          <a:srgbClr val="CCFFCC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محاسبة وتدقيق</a:t>
          </a:r>
        </a:p>
      </xdr:txBody>
    </xdr:sp>
    <xdr:clientData/>
  </xdr:twoCellAnchor>
  <xdr:twoCellAnchor>
    <xdr:from>
      <xdr:col>19</xdr:col>
      <xdr:colOff>228600</xdr:colOff>
      <xdr:row>32</xdr:row>
      <xdr:rowOff>133350</xdr:rowOff>
    </xdr:from>
    <xdr:to>
      <xdr:col>23</xdr:col>
      <xdr:colOff>514350</xdr:colOff>
      <xdr:row>35</xdr:row>
      <xdr:rowOff>47625</xdr:rowOff>
    </xdr:to>
    <xdr:sp>
      <xdr:nvSpPr>
        <xdr:cNvPr id="37" name="AutoShape 43">
          <a:hlinkClick r:id="rId27"/>
        </xdr:cNvPr>
        <xdr:cNvSpPr>
          <a:spLocks/>
        </xdr:cNvSpPr>
      </xdr:nvSpPr>
      <xdr:spPr>
        <a:xfrm>
          <a:off x="11811000" y="5314950"/>
          <a:ext cx="2752725" cy="400050"/>
        </a:xfrm>
        <a:prstGeom prst="flowChartAlternateProcess">
          <a:avLst/>
        </a:prstGeom>
        <a:solidFill>
          <a:srgbClr val="CCFFCC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محاسبة</a:t>
          </a:r>
        </a:p>
      </xdr:txBody>
    </xdr:sp>
    <xdr:clientData/>
  </xdr:twoCellAnchor>
  <xdr:twoCellAnchor>
    <xdr:from>
      <xdr:col>19</xdr:col>
      <xdr:colOff>228600</xdr:colOff>
      <xdr:row>37</xdr:row>
      <xdr:rowOff>0</xdr:rowOff>
    </xdr:from>
    <xdr:to>
      <xdr:col>23</xdr:col>
      <xdr:colOff>514350</xdr:colOff>
      <xdr:row>39</xdr:row>
      <xdr:rowOff>76200</xdr:rowOff>
    </xdr:to>
    <xdr:sp>
      <xdr:nvSpPr>
        <xdr:cNvPr id="38" name="AutoShape 44">
          <a:hlinkClick r:id="rId28"/>
        </xdr:cNvPr>
        <xdr:cNvSpPr>
          <a:spLocks/>
        </xdr:cNvSpPr>
      </xdr:nvSpPr>
      <xdr:spPr>
        <a:xfrm>
          <a:off x="11811000" y="5991225"/>
          <a:ext cx="2752725" cy="400050"/>
        </a:xfrm>
        <a:prstGeom prst="flowChartAlternateProcess">
          <a:avLst/>
        </a:prstGeom>
        <a:solidFill>
          <a:srgbClr val="CCFFCC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اقتصاد نقدي وبكي</a:t>
          </a:r>
        </a:p>
      </xdr:txBody>
    </xdr:sp>
    <xdr:clientData/>
  </xdr:twoCellAnchor>
  <xdr:twoCellAnchor>
    <xdr:from>
      <xdr:col>19</xdr:col>
      <xdr:colOff>228600</xdr:colOff>
      <xdr:row>41</xdr:row>
      <xdr:rowOff>76200</xdr:rowOff>
    </xdr:from>
    <xdr:to>
      <xdr:col>23</xdr:col>
      <xdr:colOff>514350</xdr:colOff>
      <xdr:row>43</xdr:row>
      <xdr:rowOff>152400</xdr:rowOff>
    </xdr:to>
    <xdr:sp>
      <xdr:nvSpPr>
        <xdr:cNvPr id="39" name="AutoShape 45">
          <a:hlinkClick r:id="rId29"/>
        </xdr:cNvPr>
        <xdr:cNvSpPr>
          <a:spLocks/>
        </xdr:cNvSpPr>
      </xdr:nvSpPr>
      <xdr:spPr>
        <a:xfrm>
          <a:off x="11811000" y="6715125"/>
          <a:ext cx="2752725" cy="400050"/>
        </a:xfrm>
        <a:prstGeom prst="flowChartAlternateProcess">
          <a:avLst/>
        </a:prstGeom>
        <a:solidFill>
          <a:srgbClr val="CCFFCC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اقتصاد كمي</a:t>
          </a:r>
        </a:p>
      </xdr:txBody>
    </xdr:sp>
    <xdr:clientData/>
  </xdr:twoCellAnchor>
  <xdr:twoCellAnchor>
    <xdr:from>
      <xdr:col>19</xdr:col>
      <xdr:colOff>247650</xdr:colOff>
      <xdr:row>45</xdr:row>
      <xdr:rowOff>104775</xdr:rowOff>
    </xdr:from>
    <xdr:to>
      <xdr:col>23</xdr:col>
      <xdr:colOff>533400</xdr:colOff>
      <xdr:row>48</xdr:row>
      <xdr:rowOff>19050</xdr:rowOff>
    </xdr:to>
    <xdr:sp>
      <xdr:nvSpPr>
        <xdr:cNvPr id="40" name="AutoShape 46">
          <a:hlinkClick r:id="rId30"/>
        </xdr:cNvPr>
        <xdr:cNvSpPr>
          <a:spLocks/>
        </xdr:cNvSpPr>
      </xdr:nvSpPr>
      <xdr:spPr>
        <a:xfrm>
          <a:off x="11830050" y="7391400"/>
          <a:ext cx="2752725" cy="400050"/>
        </a:xfrm>
        <a:prstGeom prst="flowChartAlternateProcess">
          <a:avLst/>
        </a:prstGeom>
        <a:solidFill>
          <a:srgbClr val="CCFFCC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اقنصاد وتسيير المؤسسات</a:t>
          </a:r>
        </a:p>
      </xdr:txBody>
    </xdr:sp>
    <xdr:clientData/>
  </xdr:twoCellAnchor>
  <xdr:twoCellAnchor>
    <xdr:from>
      <xdr:col>1</xdr:col>
      <xdr:colOff>57150</xdr:colOff>
      <xdr:row>44</xdr:row>
      <xdr:rowOff>19050</xdr:rowOff>
    </xdr:from>
    <xdr:to>
      <xdr:col>6</xdr:col>
      <xdr:colOff>200025</xdr:colOff>
      <xdr:row>47</xdr:row>
      <xdr:rowOff>123825</xdr:rowOff>
    </xdr:to>
    <xdr:sp>
      <xdr:nvSpPr>
        <xdr:cNvPr id="41" name="AutoShape 48"/>
        <xdr:cNvSpPr>
          <a:spLocks/>
        </xdr:cNvSpPr>
      </xdr:nvSpPr>
      <xdr:spPr>
        <a:xfrm>
          <a:off x="666750" y="7143750"/>
          <a:ext cx="3190875" cy="590550"/>
        </a:xfrm>
        <a:prstGeom prst="flowChartAlternateProcess">
          <a:avLst/>
        </a:prstGeom>
        <a:solidFill>
          <a:srgbClr val="FF00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0"/>
        <a:p>
          <a:pPr algn="ctr">
            <a:defRPr/>
          </a:pPr>
          <a:r>
            <a:rPr lang="en-US" cap="none" sz="3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من إعداد الباشا السوفي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16</xdr:col>
      <xdr:colOff>76200</xdr:colOff>
      <xdr:row>10</xdr:row>
      <xdr:rowOff>228600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0210800" y="38100"/>
          <a:ext cx="3124200" cy="2076450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16</xdr:col>
      <xdr:colOff>76200</xdr:colOff>
      <xdr:row>10</xdr:row>
      <xdr:rowOff>228600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0239375" y="38100"/>
          <a:ext cx="3124200" cy="2076450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16</xdr:col>
      <xdr:colOff>76200</xdr:colOff>
      <xdr:row>10</xdr:row>
      <xdr:rowOff>228600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0648950" y="38100"/>
          <a:ext cx="3124200" cy="2076450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38100</xdr:rowOff>
    </xdr:from>
    <xdr:to>
      <xdr:col>15</xdr:col>
      <xdr:colOff>76200</xdr:colOff>
      <xdr:row>10</xdr:row>
      <xdr:rowOff>247650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0201275" y="38100"/>
          <a:ext cx="3124200" cy="2095500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16</xdr:col>
      <xdr:colOff>76200</xdr:colOff>
      <xdr:row>10</xdr:row>
      <xdr:rowOff>228600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0772775" y="38100"/>
          <a:ext cx="3124200" cy="2076450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16</xdr:col>
      <xdr:colOff>76200</xdr:colOff>
      <xdr:row>10</xdr:row>
      <xdr:rowOff>200025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10544175" y="38100"/>
          <a:ext cx="3124200" cy="2124075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16</xdr:col>
      <xdr:colOff>76200</xdr:colOff>
      <xdr:row>11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11239500" y="38100"/>
          <a:ext cx="3124200" cy="2133600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16</xdr:col>
      <xdr:colOff>76200</xdr:colOff>
      <xdr:row>11</xdr:row>
      <xdr:rowOff>47625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0563225" y="38100"/>
          <a:ext cx="3124200" cy="2133600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16</xdr:col>
      <xdr:colOff>76200</xdr:colOff>
      <xdr:row>10</xdr:row>
      <xdr:rowOff>200025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0277475" y="38100"/>
          <a:ext cx="3124200" cy="2124075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16</xdr:col>
      <xdr:colOff>76200</xdr:colOff>
      <xdr:row>11</xdr:row>
      <xdr:rowOff>38100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1591925" y="38100"/>
          <a:ext cx="3124200" cy="2133600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1</xdr:row>
      <xdr:rowOff>38100</xdr:rowOff>
    </xdr:from>
    <xdr:to>
      <xdr:col>15</xdr:col>
      <xdr:colOff>19050</xdr:colOff>
      <xdr:row>10</xdr:row>
      <xdr:rowOff>257175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0906125" y="200025"/>
          <a:ext cx="3124200" cy="2152650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38100</xdr:rowOff>
    </xdr:from>
    <xdr:to>
      <xdr:col>17</xdr:col>
      <xdr:colOff>76200</xdr:colOff>
      <xdr:row>11</xdr:row>
      <xdr:rowOff>38100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2430125" y="38100"/>
          <a:ext cx="3124200" cy="2133600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38100</xdr:rowOff>
    </xdr:from>
    <xdr:to>
      <xdr:col>18</xdr:col>
      <xdr:colOff>76200</xdr:colOff>
      <xdr:row>11</xdr:row>
      <xdr:rowOff>38100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2858750" y="38100"/>
          <a:ext cx="3124200" cy="2133600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38100</xdr:rowOff>
    </xdr:from>
    <xdr:to>
      <xdr:col>15</xdr:col>
      <xdr:colOff>76200</xdr:colOff>
      <xdr:row>11</xdr:row>
      <xdr:rowOff>38100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0544175" y="38100"/>
          <a:ext cx="3124200" cy="2133600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16</xdr:col>
      <xdr:colOff>76200</xdr:colOff>
      <xdr:row>10</xdr:row>
      <xdr:rowOff>190500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11649075" y="38100"/>
          <a:ext cx="3124200" cy="2124075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38100</xdr:rowOff>
    </xdr:from>
    <xdr:to>
      <xdr:col>17</xdr:col>
      <xdr:colOff>76200</xdr:colOff>
      <xdr:row>10</xdr:row>
      <xdr:rowOff>200025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1610975" y="38100"/>
          <a:ext cx="3124200" cy="2124075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152400</xdr:rowOff>
    </xdr:from>
    <xdr:to>
      <xdr:col>14</xdr:col>
      <xdr:colOff>542925</xdr:colOff>
      <xdr:row>11</xdr:row>
      <xdr:rowOff>152400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1163300" y="152400"/>
          <a:ext cx="3124200" cy="2133600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38100</xdr:rowOff>
    </xdr:from>
    <xdr:to>
      <xdr:col>15</xdr:col>
      <xdr:colOff>76200</xdr:colOff>
      <xdr:row>10</xdr:row>
      <xdr:rowOff>200025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1982450" y="38100"/>
          <a:ext cx="3124200" cy="2124075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16</xdr:col>
      <xdr:colOff>76200</xdr:colOff>
      <xdr:row>10</xdr:row>
      <xdr:rowOff>190500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1372850" y="38100"/>
          <a:ext cx="3124200" cy="2124075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38100</xdr:rowOff>
    </xdr:from>
    <xdr:to>
      <xdr:col>15</xdr:col>
      <xdr:colOff>76200</xdr:colOff>
      <xdr:row>10</xdr:row>
      <xdr:rowOff>200025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1696700" y="38100"/>
          <a:ext cx="3124200" cy="2124075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16</xdr:col>
      <xdr:colOff>76200</xdr:colOff>
      <xdr:row>11</xdr:row>
      <xdr:rowOff>38100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1401425" y="38100"/>
          <a:ext cx="3124200" cy="2133600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16</xdr:col>
      <xdr:colOff>76200</xdr:colOff>
      <xdr:row>11</xdr:row>
      <xdr:rowOff>76200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0772775" y="38100"/>
          <a:ext cx="3124200" cy="2085975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16</xdr:col>
      <xdr:colOff>76200</xdr:colOff>
      <xdr:row>10</xdr:row>
      <xdr:rowOff>200025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0725150" y="38100"/>
          <a:ext cx="3124200" cy="2124075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16</xdr:col>
      <xdr:colOff>76200</xdr:colOff>
      <xdr:row>10</xdr:row>
      <xdr:rowOff>200025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0677525" y="38100"/>
          <a:ext cx="3124200" cy="2124075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16</xdr:col>
      <xdr:colOff>76200</xdr:colOff>
      <xdr:row>10</xdr:row>
      <xdr:rowOff>228600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0410825" y="38100"/>
          <a:ext cx="3124200" cy="2076450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38100</xdr:rowOff>
    </xdr:from>
    <xdr:to>
      <xdr:col>15</xdr:col>
      <xdr:colOff>76200</xdr:colOff>
      <xdr:row>11</xdr:row>
      <xdr:rowOff>228600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0429875" y="200025"/>
          <a:ext cx="3124200" cy="2076450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16</xdr:col>
      <xdr:colOff>76200</xdr:colOff>
      <xdr:row>10</xdr:row>
      <xdr:rowOff>228600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0677525" y="38100"/>
          <a:ext cx="3124200" cy="2076450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38100</xdr:rowOff>
    </xdr:from>
    <xdr:to>
      <xdr:col>16</xdr:col>
      <xdr:colOff>76200</xdr:colOff>
      <xdr:row>11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0125075" y="200025"/>
          <a:ext cx="3124200" cy="2066925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16</xdr:col>
      <xdr:colOff>76200</xdr:colOff>
      <xdr:row>10</xdr:row>
      <xdr:rowOff>228600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0487025" y="38100"/>
          <a:ext cx="3124200" cy="2076450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16</xdr:col>
      <xdr:colOff>76200</xdr:colOff>
      <xdr:row>10</xdr:row>
      <xdr:rowOff>228600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0325100" y="38100"/>
          <a:ext cx="3124200" cy="2076450"/>
        </a:xfrm>
        <a:prstGeom prst="star8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ودة الى الصفحة الرئيسية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50"/>
  <sheetViews>
    <sheetView rightToLeft="1" tabSelected="1" zoomScale="70" zoomScaleNormal="70" zoomScalePageLayoutView="0" workbookViewId="0" topLeftCell="A4">
      <selection activeCell="A1" sqref="A1:X50"/>
    </sheetView>
  </sheetViews>
  <sheetFormatPr defaultColWidth="0" defaultRowHeight="12.75" zeroHeight="1"/>
  <cols>
    <col min="1" max="22" width="9.140625" style="0" customWidth="1"/>
    <col min="23" max="23" width="9.57421875" style="0" customWidth="1"/>
    <col min="24" max="24" width="9.140625" style="0" customWidth="1"/>
    <col min="25" max="16384" width="0" style="0" hidden="1" customWidth="1"/>
  </cols>
  <sheetData>
    <row r="1" spans="1:24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 ht="12.7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pans="1:24" ht="12.7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</row>
    <row r="6" spans="1:24" ht="12.7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12.7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1:24" ht="12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</row>
    <row r="9" spans="1:24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</row>
    <row r="11" spans="1:24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</row>
    <row r="12" spans="1:24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3" spans="1:24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1:24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1:24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</row>
    <row r="16" spans="1:24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</row>
    <row r="17" spans="1:24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</row>
    <row r="18" spans="1:24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</row>
    <row r="19" spans="1:24" ht="12.7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</row>
    <row r="20" spans="1:24" ht="12.7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 ht="12.7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  <row r="22" spans="1:24" ht="12.7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</row>
    <row r="23" spans="1:24" ht="12.7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</row>
    <row r="24" spans="1:24" ht="12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</row>
    <row r="25" spans="1:24" ht="12.7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</row>
    <row r="26" spans="1:24" ht="12.7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</row>
    <row r="27" spans="1:24" ht="12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</row>
    <row r="28" spans="1:24" ht="12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</row>
    <row r="29" spans="1:24" ht="12.7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</row>
    <row r="30" spans="1:24" ht="12.7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</row>
    <row r="31" spans="1:24" ht="12.7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</row>
    <row r="32" spans="1:24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</row>
    <row r="33" spans="1:24" ht="12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</row>
    <row r="34" spans="1:24" ht="12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</row>
    <row r="35" spans="1:24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</row>
    <row r="36" spans="1:24" ht="12.7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</row>
    <row r="37" spans="1:24" ht="12.7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</row>
    <row r="38" spans="1:24" ht="12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</row>
    <row r="39" spans="1:24" ht="12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</row>
    <row r="40" spans="1:24" ht="12.7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</row>
    <row r="41" spans="1:24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</row>
    <row r="42" spans="1:24" ht="12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</row>
    <row r="43" spans="1:24" ht="12.7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</row>
    <row r="44" spans="1:24" ht="12.7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</row>
    <row r="45" spans="1:24" ht="12.7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</row>
    <row r="46" spans="1:24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</row>
    <row r="47" spans="1:24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</row>
    <row r="48" spans="1:24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</row>
    <row r="49" spans="1:24" ht="12.7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</row>
    <row r="50" spans="1:24" ht="12.7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</row>
  </sheetData>
  <sheetProtection/>
  <mergeCells count="1">
    <mergeCell ref="A1:X50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B2:I19"/>
  <sheetViews>
    <sheetView rightToLeft="1" zoomScalePageLayoutView="0" workbookViewId="0" topLeftCell="A1">
      <selection activeCell="H19" sqref="H19"/>
    </sheetView>
  </sheetViews>
  <sheetFormatPr defaultColWidth="9.140625" defaultRowHeight="12.75"/>
  <cols>
    <col min="1" max="2" width="9.140625" style="1" customWidth="1"/>
    <col min="3" max="3" width="25.421875" style="1" customWidth="1"/>
    <col min="4" max="4" width="9.140625" style="1" customWidth="1"/>
    <col min="5" max="5" width="23.140625" style="1" customWidth="1"/>
    <col min="6" max="6" width="17.28125" style="1" customWidth="1"/>
    <col min="7" max="7" width="14.28125" style="1" customWidth="1"/>
    <col min="8" max="8" width="18.140625" style="1" customWidth="1"/>
    <col min="9" max="16384" width="9.140625" style="1" customWidth="1"/>
  </cols>
  <sheetData>
    <row r="2" spans="3:9" ht="12.75">
      <c r="C2" s="81" t="s">
        <v>241</v>
      </c>
      <c r="D2" s="81"/>
      <c r="E2" s="81"/>
      <c r="F2" s="81"/>
      <c r="G2" s="81"/>
      <c r="H2" s="81"/>
      <c r="I2" s="81"/>
    </row>
    <row r="3" spans="3:9" ht="12.75">
      <c r="C3" s="81"/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7" ht="13.5" thickBot="1"/>
    <row r="8" spans="2:8" ht="19.5" thickBot="1" thickTop="1">
      <c r="B8" s="2" t="s">
        <v>17</v>
      </c>
      <c r="C8" s="2" t="s">
        <v>0</v>
      </c>
      <c r="D8" s="2" t="s">
        <v>1</v>
      </c>
      <c r="E8" s="2" t="s">
        <v>15</v>
      </c>
      <c r="F8" s="2" t="s">
        <v>16</v>
      </c>
      <c r="G8" s="2" t="s">
        <v>2</v>
      </c>
      <c r="H8" s="2" t="s">
        <v>3</v>
      </c>
    </row>
    <row r="9" spans="2:8" ht="19.5" thickBot="1" thickTop="1">
      <c r="B9" s="3">
        <v>1</v>
      </c>
      <c r="C9" s="15" t="s">
        <v>57</v>
      </c>
      <c r="D9" s="5">
        <v>1</v>
      </c>
      <c r="E9" s="6"/>
      <c r="F9" s="7"/>
      <c r="G9" s="13">
        <f>(F9+E9)/2</f>
        <v>0</v>
      </c>
      <c r="H9" s="14">
        <f>G9*D9</f>
        <v>0</v>
      </c>
    </row>
    <row r="10" spans="2:8" ht="19.5" thickBot="1" thickTop="1">
      <c r="B10" s="3">
        <v>2</v>
      </c>
      <c r="C10" s="15" t="s">
        <v>58</v>
      </c>
      <c r="D10" s="5">
        <v>1</v>
      </c>
      <c r="E10" s="6"/>
      <c r="F10" s="7"/>
      <c r="G10" s="13">
        <f aca="true" t="shared" si="0" ref="G10:G17">(F10+E10)/2</f>
        <v>0</v>
      </c>
      <c r="H10" s="14">
        <f aca="true" t="shared" si="1" ref="H10:H17">G10*D10</f>
        <v>0</v>
      </c>
    </row>
    <row r="11" spans="2:8" ht="19.5" thickBot="1" thickTop="1">
      <c r="B11" s="3">
        <v>3</v>
      </c>
      <c r="C11" s="15" t="s">
        <v>38</v>
      </c>
      <c r="D11" s="5">
        <v>1</v>
      </c>
      <c r="E11" s="6"/>
      <c r="F11" s="7"/>
      <c r="G11" s="13">
        <f t="shared" si="0"/>
        <v>0</v>
      </c>
      <c r="H11" s="14">
        <f t="shared" si="1"/>
        <v>0</v>
      </c>
    </row>
    <row r="12" spans="2:8" ht="19.5" thickBot="1" thickTop="1">
      <c r="B12" s="3">
        <v>4</v>
      </c>
      <c r="C12" s="15" t="s">
        <v>51</v>
      </c>
      <c r="D12" s="5">
        <v>1</v>
      </c>
      <c r="E12" s="12"/>
      <c r="F12" s="7"/>
      <c r="G12" s="13">
        <f>F12</f>
        <v>0</v>
      </c>
      <c r="H12" s="14">
        <f t="shared" si="1"/>
        <v>0</v>
      </c>
    </row>
    <row r="13" spans="2:8" ht="19.5" thickBot="1" thickTop="1">
      <c r="B13" s="3">
        <v>5</v>
      </c>
      <c r="C13" s="15" t="s">
        <v>59</v>
      </c>
      <c r="D13" s="5">
        <v>1</v>
      </c>
      <c r="E13" s="12"/>
      <c r="F13" s="7"/>
      <c r="G13" s="13">
        <f>F13</f>
        <v>0</v>
      </c>
      <c r="H13" s="14">
        <f t="shared" si="1"/>
        <v>0</v>
      </c>
    </row>
    <row r="14" spans="2:8" ht="19.5" thickBot="1" thickTop="1">
      <c r="B14" s="3">
        <v>6</v>
      </c>
      <c r="C14" s="15" t="s">
        <v>60</v>
      </c>
      <c r="D14" s="5">
        <v>2</v>
      </c>
      <c r="E14" s="6"/>
      <c r="F14" s="7"/>
      <c r="G14" s="13">
        <f>(F14+E14)/2</f>
        <v>0</v>
      </c>
      <c r="H14" s="14">
        <f t="shared" si="1"/>
        <v>0</v>
      </c>
    </row>
    <row r="15" spans="2:8" ht="19.5" thickBot="1" thickTop="1">
      <c r="B15" s="3">
        <v>7</v>
      </c>
      <c r="C15" s="15" t="s">
        <v>61</v>
      </c>
      <c r="D15" s="5">
        <v>2</v>
      </c>
      <c r="E15" s="6"/>
      <c r="F15" s="7"/>
      <c r="G15" s="13">
        <f>(F15+E15)/2</f>
        <v>0</v>
      </c>
      <c r="H15" s="14">
        <f t="shared" si="1"/>
        <v>0</v>
      </c>
    </row>
    <row r="16" spans="2:8" ht="19.5" thickBot="1" thickTop="1">
      <c r="B16" s="3">
        <v>8</v>
      </c>
      <c r="C16" s="15" t="s">
        <v>62</v>
      </c>
      <c r="D16" s="5">
        <v>2</v>
      </c>
      <c r="E16" s="6"/>
      <c r="F16" s="7"/>
      <c r="G16" s="13">
        <f t="shared" si="0"/>
        <v>0</v>
      </c>
      <c r="H16" s="14">
        <f t="shared" si="1"/>
        <v>0</v>
      </c>
    </row>
    <row r="17" spans="2:8" ht="19.5" thickBot="1" thickTop="1">
      <c r="B17" s="3">
        <v>9</v>
      </c>
      <c r="C17" s="15" t="s">
        <v>4</v>
      </c>
      <c r="D17" s="5">
        <v>1</v>
      </c>
      <c r="E17" s="6"/>
      <c r="F17" s="7"/>
      <c r="G17" s="13">
        <f t="shared" si="0"/>
        <v>0</v>
      </c>
      <c r="H17" s="14">
        <f t="shared" si="1"/>
        <v>0</v>
      </c>
    </row>
    <row r="18" spans="3:8" ht="21.75" thickBot="1" thickTop="1">
      <c r="C18" s="8"/>
      <c r="D18" s="79">
        <v>12</v>
      </c>
      <c r="E18" s="76" t="s">
        <v>14</v>
      </c>
      <c r="F18" s="77"/>
      <c r="G18" s="78"/>
      <c r="H18" s="29">
        <f>H9+H10+H11+H12+H13+H14+H15+H16+H17</f>
        <v>0</v>
      </c>
    </row>
    <row r="19" spans="3:8" ht="21.75" thickBot="1" thickTop="1">
      <c r="C19" s="9"/>
      <c r="D19" s="80"/>
      <c r="E19" s="76" t="s">
        <v>2</v>
      </c>
      <c r="F19" s="77"/>
      <c r="G19" s="78"/>
      <c r="H19" s="11">
        <f>H18/D18</f>
        <v>0</v>
      </c>
    </row>
    <row r="20" ht="13.5" thickTop="1"/>
  </sheetData>
  <sheetProtection password="E7EF" sheet="1" objects="1" scenarios="1"/>
  <mergeCells count="4">
    <mergeCell ref="C2:I5"/>
    <mergeCell ref="D18:D19"/>
    <mergeCell ref="E18:G18"/>
    <mergeCell ref="E19:G1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B2:I17"/>
  <sheetViews>
    <sheetView rightToLeft="1" zoomScalePageLayoutView="0" workbookViewId="0" topLeftCell="A1">
      <selection activeCell="H11" sqref="H11"/>
    </sheetView>
  </sheetViews>
  <sheetFormatPr defaultColWidth="9.140625" defaultRowHeight="12.75"/>
  <cols>
    <col min="1" max="2" width="9.140625" style="1" customWidth="1"/>
    <col min="3" max="3" width="26.57421875" style="1" customWidth="1"/>
    <col min="4" max="4" width="9.140625" style="1" customWidth="1"/>
    <col min="5" max="5" width="20.8515625" style="1" customWidth="1"/>
    <col min="6" max="6" width="15.140625" style="1" customWidth="1"/>
    <col min="7" max="7" width="16.28125" style="1" customWidth="1"/>
    <col min="8" max="8" width="19.8515625" style="1" customWidth="1"/>
    <col min="9" max="16384" width="9.140625" style="1" customWidth="1"/>
  </cols>
  <sheetData>
    <row r="2" spans="3:9" ht="12.75">
      <c r="C2" s="81" t="s">
        <v>68</v>
      </c>
      <c r="D2" s="81"/>
      <c r="E2" s="81"/>
      <c r="F2" s="81"/>
      <c r="G2" s="81"/>
      <c r="H2" s="81"/>
      <c r="I2" s="81"/>
    </row>
    <row r="3" spans="3:9" ht="12.75">
      <c r="C3" s="81"/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7" ht="13.5" thickBot="1"/>
    <row r="8" spans="2:8" ht="19.5" thickBot="1" thickTop="1">
      <c r="B8" s="2" t="s">
        <v>17</v>
      </c>
      <c r="C8" s="2" t="s">
        <v>0</v>
      </c>
      <c r="D8" s="2" t="s">
        <v>1</v>
      </c>
      <c r="E8" s="2" t="s">
        <v>15</v>
      </c>
      <c r="F8" s="2" t="s">
        <v>16</v>
      </c>
      <c r="G8" s="2" t="s">
        <v>2</v>
      </c>
      <c r="H8" s="2" t="s">
        <v>3</v>
      </c>
    </row>
    <row r="9" spans="2:8" ht="19.5" thickBot="1" thickTop="1">
      <c r="B9" s="3">
        <v>1</v>
      </c>
      <c r="C9" s="15" t="s">
        <v>27</v>
      </c>
      <c r="D9" s="5">
        <v>1</v>
      </c>
      <c r="E9" s="6"/>
      <c r="F9" s="7"/>
      <c r="G9" s="13">
        <f>(F9+E9)/2</f>
        <v>0</v>
      </c>
      <c r="H9" s="14">
        <f aca="true" t="shared" si="0" ref="H9:H15">G9*D9</f>
        <v>0</v>
      </c>
    </row>
    <row r="10" spans="2:8" ht="19.5" thickBot="1" thickTop="1">
      <c r="B10" s="3">
        <v>2</v>
      </c>
      <c r="C10" s="15" t="s">
        <v>25</v>
      </c>
      <c r="D10" s="5">
        <v>2</v>
      </c>
      <c r="E10" s="6"/>
      <c r="F10" s="7"/>
      <c r="G10" s="13">
        <f aca="true" t="shared" si="1" ref="G10:G15">(F10+E10)/2</f>
        <v>0</v>
      </c>
      <c r="H10" s="14">
        <f t="shared" si="0"/>
        <v>0</v>
      </c>
    </row>
    <row r="11" spans="2:8" ht="19.5" thickBot="1" thickTop="1">
      <c r="B11" s="3">
        <v>3</v>
      </c>
      <c r="C11" s="15" t="s">
        <v>63</v>
      </c>
      <c r="D11" s="5">
        <v>2</v>
      </c>
      <c r="E11" s="6"/>
      <c r="F11" s="7"/>
      <c r="G11" s="13">
        <f t="shared" si="1"/>
        <v>0</v>
      </c>
      <c r="H11" s="14">
        <f t="shared" si="0"/>
        <v>0</v>
      </c>
    </row>
    <row r="12" spans="2:8" ht="19.5" thickBot="1" thickTop="1">
      <c r="B12" s="3">
        <v>4</v>
      </c>
      <c r="C12" s="15" t="s">
        <v>64</v>
      </c>
      <c r="D12" s="5">
        <v>2</v>
      </c>
      <c r="E12" s="6"/>
      <c r="F12" s="7"/>
      <c r="G12" s="13">
        <f t="shared" si="1"/>
        <v>0</v>
      </c>
      <c r="H12" s="14">
        <f t="shared" si="0"/>
        <v>0</v>
      </c>
    </row>
    <row r="13" spans="2:8" ht="19.5" thickBot="1" thickTop="1">
      <c r="B13" s="3">
        <v>5</v>
      </c>
      <c r="C13" s="15" t="s">
        <v>65</v>
      </c>
      <c r="D13" s="5">
        <v>2</v>
      </c>
      <c r="E13" s="6"/>
      <c r="F13" s="7"/>
      <c r="G13" s="13">
        <f t="shared" si="1"/>
        <v>0</v>
      </c>
      <c r="H13" s="14">
        <f t="shared" si="0"/>
        <v>0</v>
      </c>
    </row>
    <row r="14" spans="2:8" ht="19.5" thickBot="1" thickTop="1">
      <c r="B14" s="3">
        <v>6</v>
      </c>
      <c r="C14" s="15" t="s">
        <v>66</v>
      </c>
      <c r="D14" s="5">
        <v>2</v>
      </c>
      <c r="E14" s="6"/>
      <c r="F14" s="7"/>
      <c r="G14" s="13">
        <f t="shared" si="1"/>
        <v>0</v>
      </c>
      <c r="H14" s="14">
        <f t="shared" si="0"/>
        <v>0</v>
      </c>
    </row>
    <row r="15" spans="2:8" ht="19.5" thickBot="1" thickTop="1">
      <c r="B15" s="3">
        <v>7</v>
      </c>
      <c r="C15" s="15" t="s">
        <v>67</v>
      </c>
      <c r="D15" s="5">
        <v>2</v>
      </c>
      <c r="E15" s="6"/>
      <c r="F15" s="7"/>
      <c r="G15" s="13">
        <f t="shared" si="1"/>
        <v>0</v>
      </c>
      <c r="H15" s="14">
        <f t="shared" si="0"/>
        <v>0</v>
      </c>
    </row>
    <row r="16" spans="3:8" ht="21.75" thickBot="1" thickTop="1">
      <c r="C16" s="8"/>
      <c r="D16" s="79">
        <v>13</v>
      </c>
      <c r="E16" s="76" t="s">
        <v>14</v>
      </c>
      <c r="F16" s="77"/>
      <c r="G16" s="78"/>
      <c r="H16" s="27">
        <f>H9+H10+H11+H12+H13+H14+H15</f>
        <v>0</v>
      </c>
    </row>
    <row r="17" spans="3:8" ht="21.75" thickBot="1" thickTop="1">
      <c r="C17" s="9"/>
      <c r="D17" s="80"/>
      <c r="E17" s="76" t="s">
        <v>2</v>
      </c>
      <c r="F17" s="77"/>
      <c r="G17" s="78"/>
      <c r="H17" s="11">
        <f>H16/D16</f>
        <v>0</v>
      </c>
    </row>
    <row r="18" ht="13.5" thickTop="1"/>
  </sheetData>
  <sheetProtection password="E7EF" sheet="1" objects="1" scenarios="1"/>
  <mergeCells count="4">
    <mergeCell ref="C2:I5"/>
    <mergeCell ref="D16:D17"/>
    <mergeCell ref="E16:G16"/>
    <mergeCell ref="E17:G1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B2:I17"/>
  <sheetViews>
    <sheetView rightToLeft="1" zoomScalePageLayoutView="0" workbookViewId="0" topLeftCell="A1">
      <selection activeCell="F10" sqref="F10"/>
    </sheetView>
  </sheetViews>
  <sheetFormatPr defaultColWidth="9.140625" defaultRowHeight="12.75"/>
  <cols>
    <col min="1" max="2" width="9.140625" style="1" customWidth="1"/>
    <col min="3" max="3" width="33.140625" style="1" customWidth="1"/>
    <col min="4" max="4" width="9.140625" style="1" customWidth="1"/>
    <col min="5" max="5" width="20.00390625" style="1" customWidth="1"/>
    <col min="6" max="6" width="16.8515625" style="1" customWidth="1"/>
    <col min="7" max="7" width="15.7109375" style="1" customWidth="1"/>
    <col min="8" max="8" width="19.140625" style="1" customWidth="1"/>
    <col min="9" max="16384" width="9.140625" style="1" customWidth="1"/>
  </cols>
  <sheetData>
    <row r="2" spans="3:9" ht="12.75">
      <c r="C2" s="81" t="s">
        <v>76</v>
      </c>
      <c r="D2" s="81"/>
      <c r="E2" s="81"/>
      <c r="F2" s="81"/>
      <c r="G2" s="81"/>
      <c r="H2" s="81"/>
      <c r="I2" s="81"/>
    </row>
    <row r="3" spans="3:9" ht="12.75">
      <c r="C3" s="81"/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7" ht="13.5" thickBot="1"/>
    <row r="8" spans="2:8" ht="19.5" thickBot="1" thickTop="1">
      <c r="B8" s="2" t="s">
        <v>17</v>
      </c>
      <c r="C8" s="2" t="s">
        <v>0</v>
      </c>
      <c r="D8" s="2" t="s">
        <v>1</v>
      </c>
      <c r="E8" s="2" t="s">
        <v>15</v>
      </c>
      <c r="F8" s="2" t="s">
        <v>16</v>
      </c>
      <c r="G8" s="2" t="s">
        <v>2</v>
      </c>
      <c r="H8" s="2" t="s">
        <v>3</v>
      </c>
    </row>
    <row r="9" spans="2:8" ht="19.5" thickBot="1" thickTop="1">
      <c r="B9" s="3">
        <v>1</v>
      </c>
      <c r="C9" s="30" t="s">
        <v>69</v>
      </c>
      <c r="D9" s="5">
        <v>3</v>
      </c>
      <c r="E9" s="6"/>
      <c r="F9" s="7"/>
      <c r="G9" s="13">
        <f>(F9+E9)/2</f>
        <v>0</v>
      </c>
      <c r="H9" s="14">
        <f aca="true" t="shared" si="0" ref="H9:H15">G9*D9</f>
        <v>0</v>
      </c>
    </row>
    <row r="10" spans="2:8" ht="19.5" thickBot="1" thickTop="1">
      <c r="B10" s="3">
        <v>2</v>
      </c>
      <c r="C10" s="31" t="s">
        <v>70</v>
      </c>
      <c r="D10" s="5">
        <v>2</v>
      </c>
      <c r="E10" s="6"/>
      <c r="F10" s="7"/>
      <c r="G10" s="13">
        <f aca="true" t="shared" si="1" ref="G10:G15">(F10+E10)/2</f>
        <v>0</v>
      </c>
      <c r="H10" s="14">
        <f t="shared" si="0"/>
        <v>0</v>
      </c>
    </row>
    <row r="11" spans="2:8" ht="19.5" thickBot="1" thickTop="1">
      <c r="B11" s="3">
        <v>3</v>
      </c>
      <c r="C11" s="31" t="s">
        <v>71</v>
      </c>
      <c r="D11" s="5">
        <v>2</v>
      </c>
      <c r="E11" s="6"/>
      <c r="F11" s="7"/>
      <c r="G11" s="13">
        <f t="shared" si="1"/>
        <v>0</v>
      </c>
      <c r="H11" s="14">
        <f t="shared" si="0"/>
        <v>0</v>
      </c>
    </row>
    <row r="12" spans="2:8" ht="20.25" thickBot="1" thickTop="1">
      <c r="B12" s="3">
        <v>4</v>
      </c>
      <c r="C12" s="32" t="s">
        <v>72</v>
      </c>
      <c r="D12" s="5">
        <v>2</v>
      </c>
      <c r="E12" s="6"/>
      <c r="F12" s="7"/>
      <c r="G12" s="13">
        <f t="shared" si="1"/>
        <v>0</v>
      </c>
      <c r="H12" s="14">
        <f t="shared" si="0"/>
        <v>0</v>
      </c>
    </row>
    <row r="13" spans="2:8" ht="20.25" thickBot="1" thickTop="1">
      <c r="B13" s="3">
        <v>5</v>
      </c>
      <c r="C13" s="32" t="s">
        <v>73</v>
      </c>
      <c r="D13" s="5">
        <v>2</v>
      </c>
      <c r="E13" s="6"/>
      <c r="F13" s="7"/>
      <c r="G13" s="13">
        <f t="shared" si="1"/>
        <v>0</v>
      </c>
      <c r="H13" s="14">
        <f t="shared" si="0"/>
        <v>0</v>
      </c>
    </row>
    <row r="14" spans="2:8" ht="20.25" thickBot="1" thickTop="1">
      <c r="B14" s="3">
        <v>6</v>
      </c>
      <c r="C14" s="33" t="s">
        <v>74</v>
      </c>
      <c r="D14" s="5">
        <v>2</v>
      </c>
      <c r="E14" s="6"/>
      <c r="F14" s="7"/>
      <c r="G14" s="13">
        <f t="shared" si="1"/>
        <v>0</v>
      </c>
      <c r="H14" s="14">
        <f t="shared" si="0"/>
        <v>0</v>
      </c>
    </row>
    <row r="15" spans="2:8" ht="20.25" thickBot="1" thickTop="1">
      <c r="B15" s="3">
        <v>7</v>
      </c>
      <c r="C15" s="32" t="s">
        <v>75</v>
      </c>
      <c r="D15" s="5">
        <v>1</v>
      </c>
      <c r="E15" s="6"/>
      <c r="F15" s="7"/>
      <c r="G15" s="13">
        <f t="shared" si="1"/>
        <v>0</v>
      </c>
      <c r="H15" s="14">
        <f t="shared" si="0"/>
        <v>0</v>
      </c>
    </row>
    <row r="16" spans="3:8" ht="21.75" thickBot="1" thickTop="1">
      <c r="C16" s="8"/>
      <c r="D16" s="79">
        <v>14</v>
      </c>
      <c r="E16" s="76" t="s">
        <v>14</v>
      </c>
      <c r="F16" s="77"/>
      <c r="G16" s="78"/>
      <c r="H16" s="27">
        <f>H9+H10+H11+H12+H13+H14+H15</f>
        <v>0</v>
      </c>
    </row>
    <row r="17" spans="3:8" ht="21.75" thickBot="1" thickTop="1">
      <c r="C17" s="9"/>
      <c r="D17" s="80"/>
      <c r="E17" s="76" t="s">
        <v>2</v>
      </c>
      <c r="F17" s="77"/>
      <c r="G17" s="78"/>
      <c r="H17" s="11">
        <f>H16/D16</f>
        <v>0</v>
      </c>
    </row>
    <row r="18" ht="13.5" thickTop="1"/>
  </sheetData>
  <sheetProtection password="E7EF" sheet="1" objects="1" scenarios="1"/>
  <mergeCells count="4">
    <mergeCell ref="C2:I5"/>
    <mergeCell ref="D16:D17"/>
    <mergeCell ref="E16:G16"/>
    <mergeCell ref="E17:G1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B2:I18"/>
  <sheetViews>
    <sheetView rightToLeft="1" zoomScalePageLayoutView="0" workbookViewId="0" topLeftCell="A1">
      <selection activeCell="G13" sqref="G13 D13"/>
    </sheetView>
  </sheetViews>
  <sheetFormatPr defaultColWidth="9.140625" defaultRowHeight="12.75"/>
  <cols>
    <col min="1" max="2" width="9.140625" style="1" customWidth="1"/>
    <col min="3" max="3" width="32.7109375" style="1" customWidth="1"/>
    <col min="4" max="4" width="9.140625" style="1" customWidth="1"/>
    <col min="5" max="6" width="19.140625" style="1" customWidth="1"/>
    <col min="7" max="7" width="12.7109375" style="1" customWidth="1"/>
    <col min="8" max="8" width="23.57421875" style="1" customWidth="1"/>
    <col min="9" max="16384" width="9.140625" style="1" customWidth="1"/>
  </cols>
  <sheetData>
    <row r="2" spans="3:9" ht="12.75">
      <c r="C2" s="81" t="s">
        <v>77</v>
      </c>
      <c r="D2" s="81"/>
      <c r="E2" s="81"/>
      <c r="F2" s="81"/>
      <c r="G2" s="81"/>
      <c r="H2" s="81"/>
      <c r="I2" s="81"/>
    </row>
    <row r="3" spans="3:9" ht="12.75">
      <c r="C3" s="81"/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7" ht="13.5" thickBot="1"/>
    <row r="8" spans="2:8" ht="19.5" thickBot="1" thickTop="1">
      <c r="B8" s="2" t="s">
        <v>17</v>
      </c>
      <c r="C8" s="2" t="s">
        <v>0</v>
      </c>
      <c r="D8" s="2" t="s">
        <v>1</v>
      </c>
      <c r="E8" s="2" t="s">
        <v>15</v>
      </c>
      <c r="F8" s="2" t="s">
        <v>16</v>
      </c>
      <c r="G8" s="2" t="s">
        <v>2</v>
      </c>
      <c r="H8" s="2" t="s">
        <v>3</v>
      </c>
    </row>
    <row r="9" spans="2:8" ht="19.5" thickBot="1" thickTop="1">
      <c r="B9" s="3">
        <v>1</v>
      </c>
      <c r="C9" s="34" t="s">
        <v>78</v>
      </c>
      <c r="D9" s="5">
        <v>2</v>
      </c>
      <c r="E9" s="6"/>
      <c r="F9" s="7"/>
      <c r="G9" s="13">
        <f>(F9+E9)/2</f>
        <v>0</v>
      </c>
      <c r="H9" s="14">
        <f>G9*D9</f>
        <v>0</v>
      </c>
    </row>
    <row r="10" spans="2:8" ht="19.5" thickBot="1" thickTop="1">
      <c r="B10" s="3">
        <v>2</v>
      </c>
      <c r="C10" s="35" t="s">
        <v>52</v>
      </c>
      <c r="D10" s="5">
        <v>2</v>
      </c>
      <c r="E10" s="6"/>
      <c r="F10" s="7"/>
      <c r="G10" s="13">
        <f aca="true" t="shared" si="0" ref="G10:G16">(F10+E10)/2</f>
        <v>0</v>
      </c>
      <c r="H10" s="14">
        <f aca="true" t="shared" si="1" ref="H10:H16">G10*D10</f>
        <v>0</v>
      </c>
    </row>
    <row r="11" spans="2:8" ht="26.25" customHeight="1" thickBot="1" thickTop="1">
      <c r="B11" s="3">
        <v>3</v>
      </c>
      <c r="C11" s="36" t="s">
        <v>79</v>
      </c>
      <c r="D11" s="5">
        <v>2</v>
      </c>
      <c r="E11" s="6"/>
      <c r="F11" s="7"/>
      <c r="G11" s="13">
        <f t="shared" si="0"/>
        <v>0</v>
      </c>
      <c r="H11" s="14">
        <f t="shared" si="1"/>
        <v>0</v>
      </c>
    </row>
    <row r="12" spans="2:8" ht="19.5" thickBot="1" thickTop="1">
      <c r="B12" s="3">
        <v>4</v>
      </c>
      <c r="C12" s="36" t="s">
        <v>80</v>
      </c>
      <c r="D12" s="5">
        <v>2</v>
      </c>
      <c r="E12" s="6"/>
      <c r="F12" s="7"/>
      <c r="G12" s="13">
        <f t="shared" si="0"/>
        <v>0</v>
      </c>
      <c r="H12" s="14">
        <f t="shared" si="1"/>
        <v>0</v>
      </c>
    </row>
    <row r="13" spans="2:8" ht="19.5" thickBot="1" thickTop="1">
      <c r="B13" s="3">
        <v>5</v>
      </c>
      <c r="C13" s="36" t="s">
        <v>81</v>
      </c>
      <c r="D13" s="5">
        <v>2</v>
      </c>
      <c r="E13" s="6"/>
      <c r="F13" s="7"/>
      <c r="G13" s="13">
        <f t="shared" si="0"/>
        <v>0</v>
      </c>
      <c r="H13" s="14">
        <f t="shared" si="1"/>
        <v>0</v>
      </c>
    </row>
    <row r="14" spans="2:8" ht="19.5" thickBot="1" thickTop="1">
      <c r="B14" s="3">
        <v>6</v>
      </c>
      <c r="C14" s="35" t="s">
        <v>82</v>
      </c>
      <c r="D14" s="5">
        <v>2</v>
      </c>
      <c r="E14" s="6"/>
      <c r="F14" s="7"/>
      <c r="G14" s="13">
        <f t="shared" si="0"/>
        <v>0</v>
      </c>
      <c r="H14" s="14">
        <f t="shared" si="1"/>
        <v>0</v>
      </c>
    </row>
    <row r="15" spans="2:8" ht="19.5" thickBot="1" thickTop="1">
      <c r="B15" s="3">
        <v>7</v>
      </c>
      <c r="C15" s="35" t="s">
        <v>83</v>
      </c>
      <c r="D15" s="5">
        <v>1</v>
      </c>
      <c r="E15" s="6"/>
      <c r="F15" s="7"/>
      <c r="G15" s="13">
        <f t="shared" si="0"/>
        <v>0</v>
      </c>
      <c r="H15" s="14">
        <f t="shared" si="1"/>
        <v>0</v>
      </c>
    </row>
    <row r="16" spans="2:8" ht="19.5" thickBot="1" thickTop="1">
      <c r="B16" s="3">
        <v>8</v>
      </c>
      <c r="C16" s="35" t="s">
        <v>84</v>
      </c>
      <c r="D16" s="5">
        <v>1</v>
      </c>
      <c r="E16" s="6"/>
      <c r="F16" s="7"/>
      <c r="G16" s="13">
        <f t="shared" si="0"/>
        <v>0</v>
      </c>
      <c r="H16" s="14">
        <f t="shared" si="1"/>
        <v>0</v>
      </c>
    </row>
    <row r="17" spans="3:8" ht="21.75" thickBot="1" thickTop="1">
      <c r="C17" s="8"/>
      <c r="D17" s="79">
        <v>14</v>
      </c>
      <c r="E17" s="76" t="s">
        <v>14</v>
      </c>
      <c r="F17" s="77"/>
      <c r="G17" s="78"/>
      <c r="H17" s="28">
        <f>H9+H10+H11+H12+H13+H14+H15+H16</f>
        <v>0</v>
      </c>
    </row>
    <row r="18" spans="3:8" ht="21.75" thickBot="1" thickTop="1">
      <c r="C18" s="9"/>
      <c r="D18" s="80"/>
      <c r="E18" s="76" t="s">
        <v>2</v>
      </c>
      <c r="F18" s="77"/>
      <c r="G18" s="78"/>
      <c r="H18" s="11">
        <f>H17/D17</f>
        <v>0</v>
      </c>
    </row>
    <row r="19" ht="13.5" thickTop="1"/>
  </sheetData>
  <sheetProtection password="E7EF" sheet="1" objects="1" scenarios="1"/>
  <mergeCells count="4">
    <mergeCell ref="C2:I5"/>
    <mergeCell ref="D17:D18"/>
    <mergeCell ref="E17:G17"/>
    <mergeCell ref="E18:G1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B2:I18"/>
  <sheetViews>
    <sheetView rightToLeft="1" zoomScalePageLayoutView="0" workbookViewId="0" topLeftCell="A1">
      <selection activeCell="E12" sqref="E12"/>
    </sheetView>
  </sheetViews>
  <sheetFormatPr defaultColWidth="9.140625" defaultRowHeight="12.75"/>
  <cols>
    <col min="1" max="2" width="9.140625" style="1" customWidth="1"/>
    <col min="3" max="3" width="29.00390625" style="1" customWidth="1"/>
    <col min="4" max="4" width="9.140625" style="1" customWidth="1"/>
    <col min="5" max="5" width="22.00390625" style="1" customWidth="1"/>
    <col min="6" max="6" width="19.140625" style="1" customWidth="1"/>
    <col min="7" max="7" width="16.00390625" style="1" customWidth="1"/>
    <col min="8" max="8" width="20.57421875" style="1" customWidth="1"/>
    <col min="9" max="16384" width="9.140625" style="1" customWidth="1"/>
  </cols>
  <sheetData>
    <row r="2" spans="3:9" ht="12.75">
      <c r="C2" s="81" t="s">
        <v>85</v>
      </c>
      <c r="D2" s="81"/>
      <c r="E2" s="81"/>
      <c r="F2" s="81"/>
      <c r="G2" s="81"/>
      <c r="H2" s="81"/>
      <c r="I2" s="81"/>
    </row>
    <row r="3" spans="3:9" ht="12.75">
      <c r="C3" s="81"/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7" ht="13.5" thickBot="1"/>
    <row r="8" spans="2:8" ht="19.5" thickBot="1" thickTop="1">
      <c r="B8" s="2" t="s">
        <v>17</v>
      </c>
      <c r="C8" s="2" t="s">
        <v>0</v>
      </c>
      <c r="D8" s="2" t="s">
        <v>1</v>
      </c>
      <c r="E8" s="2" t="s">
        <v>15</v>
      </c>
      <c r="F8" s="2" t="s">
        <v>16</v>
      </c>
      <c r="G8" s="2" t="s">
        <v>2</v>
      </c>
      <c r="H8" s="2" t="s">
        <v>3</v>
      </c>
    </row>
    <row r="9" spans="2:8" ht="19.5" thickBot="1" thickTop="1">
      <c r="B9" s="3">
        <v>1</v>
      </c>
      <c r="C9" s="34" t="s">
        <v>86</v>
      </c>
      <c r="D9" s="5">
        <v>2</v>
      </c>
      <c r="E9" s="6"/>
      <c r="F9" s="7"/>
      <c r="G9" s="13">
        <f>(F9+E9)/2</f>
        <v>0</v>
      </c>
      <c r="H9" s="14">
        <f>G9*D9</f>
        <v>0</v>
      </c>
    </row>
    <row r="10" spans="2:8" ht="19.5" thickBot="1" thickTop="1">
      <c r="B10" s="3">
        <v>2</v>
      </c>
      <c r="C10" s="36" t="s">
        <v>87</v>
      </c>
      <c r="D10" s="5">
        <v>2</v>
      </c>
      <c r="E10" s="6"/>
      <c r="F10" s="7"/>
      <c r="G10" s="13">
        <f aca="true" t="shared" si="0" ref="G10:G16">(F10+E10)/2</f>
        <v>0</v>
      </c>
      <c r="H10" s="14">
        <f aca="true" t="shared" si="1" ref="H10:H16">G10*D10</f>
        <v>0</v>
      </c>
    </row>
    <row r="11" spans="2:8" ht="19.5" thickBot="1" thickTop="1">
      <c r="B11" s="3">
        <v>3</v>
      </c>
      <c r="C11" s="36" t="s">
        <v>88</v>
      </c>
      <c r="D11" s="5">
        <v>2</v>
      </c>
      <c r="E11" s="6"/>
      <c r="F11" s="7"/>
      <c r="G11" s="13">
        <f t="shared" si="0"/>
        <v>0</v>
      </c>
      <c r="H11" s="14">
        <f t="shared" si="1"/>
        <v>0</v>
      </c>
    </row>
    <row r="12" spans="2:8" ht="19.5" thickBot="1" thickTop="1">
      <c r="B12" s="3">
        <v>4</v>
      </c>
      <c r="C12" s="36" t="s">
        <v>89</v>
      </c>
      <c r="D12" s="5">
        <v>1</v>
      </c>
      <c r="E12" s="12"/>
      <c r="F12" s="7"/>
      <c r="G12" s="13">
        <f>F12</f>
        <v>0</v>
      </c>
      <c r="H12" s="14">
        <f t="shared" si="1"/>
        <v>0</v>
      </c>
    </row>
    <row r="13" spans="2:8" ht="19.5" thickBot="1" thickTop="1">
      <c r="B13" s="3">
        <v>5</v>
      </c>
      <c r="C13" s="36" t="s">
        <v>90</v>
      </c>
      <c r="D13" s="5">
        <v>2</v>
      </c>
      <c r="E13" s="6"/>
      <c r="F13" s="7"/>
      <c r="G13" s="13">
        <f t="shared" si="0"/>
        <v>0</v>
      </c>
      <c r="H13" s="14">
        <f t="shared" si="1"/>
        <v>0</v>
      </c>
    </row>
    <row r="14" spans="2:8" ht="19.5" thickBot="1" thickTop="1">
      <c r="B14" s="3">
        <v>6</v>
      </c>
      <c r="C14" s="36" t="s">
        <v>91</v>
      </c>
      <c r="D14" s="5">
        <v>2</v>
      </c>
      <c r="E14" s="6"/>
      <c r="F14" s="7"/>
      <c r="G14" s="13">
        <f t="shared" si="0"/>
        <v>0</v>
      </c>
      <c r="H14" s="14">
        <f t="shared" si="1"/>
        <v>0</v>
      </c>
    </row>
    <row r="15" spans="2:8" ht="19.5" thickBot="1" thickTop="1">
      <c r="B15" s="3">
        <v>7</v>
      </c>
      <c r="C15" s="36" t="s">
        <v>38</v>
      </c>
      <c r="D15" s="5">
        <v>2</v>
      </c>
      <c r="E15" s="6"/>
      <c r="F15" s="7"/>
      <c r="G15" s="13">
        <f t="shared" si="0"/>
        <v>0</v>
      </c>
      <c r="H15" s="14">
        <f t="shared" si="1"/>
        <v>0</v>
      </c>
    </row>
    <row r="16" spans="2:8" ht="19.5" thickBot="1" thickTop="1">
      <c r="B16" s="3">
        <v>8</v>
      </c>
      <c r="C16" s="36" t="s">
        <v>92</v>
      </c>
      <c r="D16" s="5">
        <v>1</v>
      </c>
      <c r="E16" s="6"/>
      <c r="F16" s="7"/>
      <c r="G16" s="13">
        <f t="shared" si="0"/>
        <v>0</v>
      </c>
      <c r="H16" s="14">
        <f t="shared" si="1"/>
        <v>0</v>
      </c>
    </row>
    <row r="17" spans="3:8" ht="21.75" thickBot="1" thickTop="1">
      <c r="C17" s="8"/>
      <c r="D17" s="79">
        <v>14</v>
      </c>
      <c r="E17" s="76" t="s">
        <v>14</v>
      </c>
      <c r="F17" s="77"/>
      <c r="G17" s="78"/>
      <c r="H17" s="28">
        <f>H9+H10+H11+H12+H13+H14+H15+H16</f>
        <v>0</v>
      </c>
    </row>
    <row r="18" spans="3:8" ht="21.75" thickBot="1" thickTop="1">
      <c r="C18" s="9"/>
      <c r="D18" s="80"/>
      <c r="E18" s="76" t="s">
        <v>2</v>
      </c>
      <c r="F18" s="77"/>
      <c r="G18" s="78"/>
      <c r="H18" s="11">
        <f>H17/D17</f>
        <v>0</v>
      </c>
    </row>
    <row r="19" ht="13.5" thickTop="1"/>
  </sheetData>
  <sheetProtection password="E7EF" sheet="1" objects="1" scenarios="1"/>
  <mergeCells count="4">
    <mergeCell ref="C2:I5"/>
    <mergeCell ref="D17:D18"/>
    <mergeCell ref="E17:G17"/>
    <mergeCell ref="E18:G18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1"/>
  </sheetPr>
  <dimension ref="B2:I18"/>
  <sheetViews>
    <sheetView rightToLeft="1" zoomScalePageLayoutView="0" workbookViewId="0" topLeftCell="A1">
      <selection activeCell="E13" sqref="E13:F13"/>
    </sheetView>
  </sheetViews>
  <sheetFormatPr defaultColWidth="9.140625" defaultRowHeight="12.75"/>
  <cols>
    <col min="1" max="2" width="9.140625" style="1" customWidth="1"/>
    <col min="3" max="3" width="32.140625" style="1" customWidth="1"/>
    <col min="4" max="4" width="9.140625" style="1" customWidth="1"/>
    <col min="5" max="5" width="23.8515625" style="1" customWidth="1"/>
    <col min="6" max="6" width="15.7109375" style="1" customWidth="1"/>
    <col min="7" max="7" width="13.421875" style="1" customWidth="1"/>
    <col min="8" max="8" width="18.140625" style="1" customWidth="1"/>
    <col min="9" max="16384" width="9.140625" style="1" customWidth="1"/>
  </cols>
  <sheetData>
    <row r="2" spans="3:9" ht="12.75">
      <c r="C2" s="81" t="s">
        <v>93</v>
      </c>
      <c r="D2" s="81"/>
      <c r="E2" s="81"/>
      <c r="F2" s="81"/>
      <c r="G2" s="81"/>
      <c r="H2" s="81"/>
      <c r="I2" s="81"/>
    </row>
    <row r="3" spans="3:9" ht="12.75">
      <c r="C3" s="81"/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7" ht="13.5" thickBot="1"/>
    <row r="8" spans="2:8" ht="19.5" thickBot="1" thickTop="1">
      <c r="B8" s="2" t="s">
        <v>17</v>
      </c>
      <c r="C8" s="2" t="s">
        <v>0</v>
      </c>
      <c r="D8" s="2" t="s">
        <v>1</v>
      </c>
      <c r="E8" s="2" t="s">
        <v>15</v>
      </c>
      <c r="F8" s="2" t="s">
        <v>16</v>
      </c>
      <c r="G8" s="2" t="s">
        <v>2</v>
      </c>
      <c r="H8" s="2" t="s">
        <v>3</v>
      </c>
    </row>
    <row r="9" spans="2:8" ht="22.5" customHeight="1" thickBot="1" thickTop="1">
      <c r="B9" s="3">
        <v>1</v>
      </c>
      <c r="C9" s="37" t="s">
        <v>94</v>
      </c>
      <c r="D9" s="5">
        <v>2</v>
      </c>
      <c r="E9" s="38"/>
      <c r="F9" s="39"/>
      <c r="G9" s="13">
        <f>(F9+E9)/2</f>
        <v>0</v>
      </c>
      <c r="H9" s="14">
        <f>G9*D9</f>
        <v>0</v>
      </c>
    </row>
    <row r="10" spans="2:8" ht="22.5" customHeight="1" thickBot="1" thickTop="1">
      <c r="B10" s="3">
        <v>2</v>
      </c>
      <c r="C10" s="40" t="s">
        <v>95</v>
      </c>
      <c r="D10" s="5">
        <v>2</v>
      </c>
      <c r="E10" s="38"/>
      <c r="F10" s="39"/>
      <c r="G10" s="13">
        <f aca="true" t="shared" si="0" ref="G10:G16">(F10+E10)/2</f>
        <v>0</v>
      </c>
      <c r="H10" s="14">
        <f aca="true" t="shared" si="1" ref="H10:H16">G10*D10</f>
        <v>0</v>
      </c>
    </row>
    <row r="11" spans="2:8" ht="22.5" customHeight="1" thickBot="1" thickTop="1">
      <c r="B11" s="3">
        <v>3</v>
      </c>
      <c r="C11" s="40" t="s">
        <v>96</v>
      </c>
      <c r="D11" s="5">
        <v>2</v>
      </c>
      <c r="E11" s="38"/>
      <c r="F11" s="39"/>
      <c r="G11" s="13">
        <f t="shared" si="0"/>
        <v>0</v>
      </c>
      <c r="H11" s="14">
        <f t="shared" si="1"/>
        <v>0</v>
      </c>
    </row>
    <row r="12" spans="2:8" ht="22.5" customHeight="1" thickBot="1" thickTop="1">
      <c r="B12" s="3">
        <v>4</v>
      </c>
      <c r="C12" s="40" t="s">
        <v>97</v>
      </c>
      <c r="D12" s="5">
        <v>2</v>
      </c>
      <c r="E12" s="38"/>
      <c r="F12" s="39"/>
      <c r="G12" s="13">
        <f>F12</f>
        <v>0</v>
      </c>
      <c r="H12" s="14">
        <f t="shared" si="1"/>
        <v>0</v>
      </c>
    </row>
    <row r="13" spans="2:8" ht="22.5" customHeight="1" thickBot="1" thickTop="1">
      <c r="B13" s="3">
        <v>5</v>
      </c>
      <c r="C13" s="40" t="s">
        <v>98</v>
      </c>
      <c r="D13" s="5">
        <v>2</v>
      </c>
      <c r="E13" s="38"/>
      <c r="F13" s="39"/>
      <c r="G13" s="13">
        <f t="shared" si="0"/>
        <v>0</v>
      </c>
      <c r="H13" s="14">
        <f t="shared" si="1"/>
        <v>0</v>
      </c>
    </row>
    <row r="14" spans="2:8" ht="22.5" customHeight="1" thickBot="1" thickTop="1">
      <c r="B14" s="3">
        <v>6</v>
      </c>
      <c r="C14" s="40" t="s">
        <v>34</v>
      </c>
      <c r="D14" s="5">
        <v>2</v>
      </c>
      <c r="E14" s="38"/>
      <c r="F14" s="39"/>
      <c r="G14" s="13">
        <f t="shared" si="0"/>
        <v>0</v>
      </c>
      <c r="H14" s="14">
        <f t="shared" si="1"/>
        <v>0</v>
      </c>
    </row>
    <row r="15" spans="2:8" ht="22.5" customHeight="1" thickBot="1" thickTop="1">
      <c r="B15" s="3">
        <v>7</v>
      </c>
      <c r="C15" s="40" t="s">
        <v>99</v>
      </c>
      <c r="D15" s="5">
        <v>2</v>
      </c>
      <c r="E15" s="38"/>
      <c r="F15" s="39"/>
      <c r="G15" s="13">
        <f t="shared" si="0"/>
        <v>0</v>
      </c>
      <c r="H15" s="14">
        <f t="shared" si="1"/>
        <v>0</v>
      </c>
    </row>
    <row r="16" spans="2:8" ht="22.5" customHeight="1" thickBot="1" thickTop="1">
      <c r="B16" s="3">
        <v>8</v>
      </c>
      <c r="C16" s="36" t="s">
        <v>100</v>
      </c>
      <c r="D16" s="5">
        <v>1</v>
      </c>
      <c r="E16" s="38"/>
      <c r="F16" s="39"/>
      <c r="G16" s="13">
        <f t="shared" si="0"/>
        <v>0</v>
      </c>
      <c r="H16" s="14">
        <f t="shared" si="1"/>
        <v>0</v>
      </c>
    </row>
    <row r="17" spans="3:8" ht="21.75" thickBot="1" thickTop="1">
      <c r="C17" s="8"/>
      <c r="D17" s="79">
        <v>15</v>
      </c>
      <c r="E17" s="76" t="s">
        <v>14</v>
      </c>
      <c r="F17" s="77"/>
      <c r="G17" s="78"/>
      <c r="H17" s="28">
        <f>H9+H10+H11+H12+H13+H14+H15+H16</f>
        <v>0</v>
      </c>
    </row>
    <row r="18" spans="3:8" ht="21.75" thickBot="1" thickTop="1">
      <c r="C18" s="9"/>
      <c r="D18" s="80"/>
      <c r="E18" s="76" t="s">
        <v>2</v>
      </c>
      <c r="F18" s="77"/>
      <c r="G18" s="78"/>
      <c r="H18" s="11">
        <f>H17/D17</f>
        <v>0</v>
      </c>
    </row>
    <row r="19" ht="13.5" thickTop="1"/>
  </sheetData>
  <sheetProtection password="E7EF" sheet="1" objects="1" scenarios="1"/>
  <mergeCells count="4">
    <mergeCell ref="C2:I5"/>
    <mergeCell ref="D17:D18"/>
    <mergeCell ref="E17:G17"/>
    <mergeCell ref="E18:G18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1"/>
  </sheetPr>
  <dimension ref="B3:I18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36.28125" style="1" customWidth="1"/>
    <col min="4" max="4" width="15.421875" style="1" customWidth="1"/>
    <col min="5" max="5" width="19.140625" style="1" customWidth="1"/>
    <col min="6" max="6" width="16.140625" style="1" customWidth="1"/>
    <col min="7" max="7" width="14.421875" style="1" customWidth="1"/>
    <col min="8" max="8" width="21.421875" style="1" customWidth="1"/>
    <col min="9" max="16384" width="9.140625" style="1" customWidth="1"/>
  </cols>
  <sheetData>
    <row r="3" spans="3:9" ht="12.75">
      <c r="C3" s="81" t="s">
        <v>108</v>
      </c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6" spans="3:9" ht="12.75">
      <c r="C6" s="81"/>
      <c r="D6" s="81"/>
      <c r="E6" s="81"/>
      <c r="F6" s="81"/>
      <c r="G6" s="81"/>
      <c r="H6" s="81"/>
      <c r="I6" s="81"/>
    </row>
    <row r="8" ht="13.5" thickBot="1"/>
    <row r="9" spans="2:8" ht="19.5" thickBot="1" thickTop="1">
      <c r="B9" s="2" t="s">
        <v>17</v>
      </c>
      <c r="C9" s="2" t="s">
        <v>0</v>
      </c>
      <c r="D9" s="2" t="s">
        <v>1</v>
      </c>
      <c r="E9" s="2" t="s">
        <v>15</v>
      </c>
      <c r="F9" s="2" t="s">
        <v>16</v>
      </c>
      <c r="G9" s="2" t="s">
        <v>2</v>
      </c>
      <c r="H9" s="2" t="s">
        <v>3</v>
      </c>
    </row>
    <row r="10" spans="2:8" ht="22.5" customHeight="1" thickBot="1" thickTop="1">
      <c r="B10" s="3">
        <v>1</v>
      </c>
      <c r="C10" s="41" t="s">
        <v>101</v>
      </c>
      <c r="D10" s="5">
        <v>2</v>
      </c>
      <c r="E10" s="6"/>
      <c r="F10" s="7"/>
      <c r="G10" s="13">
        <f>(F10+E10)/2</f>
        <v>0</v>
      </c>
      <c r="H10" s="14">
        <f aca="true" t="shared" si="0" ref="H10:H16">G10*D10</f>
        <v>0</v>
      </c>
    </row>
    <row r="11" spans="2:8" ht="22.5" customHeight="1" thickBot="1" thickTop="1">
      <c r="B11" s="3">
        <v>2</v>
      </c>
      <c r="C11" s="42" t="s">
        <v>102</v>
      </c>
      <c r="D11" s="5">
        <v>2</v>
      </c>
      <c r="E11" s="6"/>
      <c r="F11" s="7"/>
      <c r="G11" s="13">
        <f aca="true" t="shared" si="1" ref="G11:G16">(F11+E11)/2</f>
        <v>0</v>
      </c>
      <c r="H11" s="14">
        <f t="shared" si="0"/>
        <v>0</v>
      </c>
    </row>
    <row r="12" spans="2:8" ht="22.5" customHeight="1" thickBot="1" thickTop="1">
      <c r="B12" s="3">
        <v>3</v>
      </c>
      <c r="C12" s="42" t="s">
        <v>103</v>
      </c>
      <c r="D12" s="5">
        <v>2</v>
      </c>
      <c r="E12" s="6"/>
      <c r="F12" s="7"/>
      <c r="G12" s="13">
        <f t="shared" si="1"/>
        <v>0</v>
      </c>
      <c r="H12" s="14">
        <f t="shared" si="0"/>
        <v>0</v>
      </c>
    </row>
    <row r="13" spans="2:8" ht="22.5" customHeight="1" thickBot="1" thickTop="1">
      <c r="B13" s="3">
        <v>4</v>
      </c>
      <c r="C13" s="42" t="s">
        <v>104</v>
      </c>
      <c r="D13" s="5">
        <v>1</v>
      </c>
      <c r="E13" s="6"/>
      <c r="F13" s="7"/>
      <c r="G13" s="13">
        <f t="shared" si="1"/>
        <v>0</v>
      </c>
      <c r="H13" s="14">
        <f t="shared" si="0"/>
        <v>0</v>
      </c>
    </row>
    <row r="14" spans="2:8" ht="22.5" customHeight="1" thickBot="1" thickTop="1">
      <c r="B14" s="3">
        <v>5</v>
      </c>
      <c r="C14" s="43" t="s">
        <v>105</v>
      </c>
      <c r="D14" s="5">
        <v>2</v>
      </c>
      <c r="E14" s="6"/>
      <c r="F14" s="7"/>
      <c r="G14" s="13">
        <f t="shared" si="1"/>
        <v>0</v>
      </c>
      <c r="H14" s="14">
        <f t="shared" si="0"/>
        <v>0</v>
      </c>
    </row>
    <row r="15" spans="2:8" ht="22.5" customHeight="1" thickBot="1" thickTop="1">
      <c r="B15" s="3">
        <v>6</v>
      </c>
      <c r="C15" s="42" t="s">
        <v>106</v>
      </c>
      <c r="D15" s="5">
        <v>1</v>
      </c>
      <c r="E15" s="12"/>
      <c r="F15" s="7"/>
      <c r="G15" s="13">
        <f>F15</f>
        <v>0</v>
      </c>
      <c r="H15" s="14">
        <f t="shared" si="0"/>
        <v>0</v>
      </c>
    </row>
    <row r="16" spans="2:8" ht="22.5" customHeight="1" thickBot="1" thickTop="1">
      <c r="B16" s="3">
        <v>7</v>
      </c>
      <c r="C16" s="42" t="s">
        <v>107</v>
      </c>
      <c r="D16" s="5">
        <v>1</v>
      </c>
      <c r="E16" s="6"/>
      <c r="F16" s="7"/>
      <c r="G16" s="13">
        <f t="shared" si="1"/>
        <v>0</v>
      </c>
      <c r="H16" s="14">
        <f t="shared" si="0"/>
        <v>0</v>
      </c>
    </row>
    <row r="17" spans="3:8" ht="21.75" thickBot="1" thickTop="1">
      <c r="C17" s="8"/>
      <c r="D17" s="79">
        <v>11</v>
      </c>
      <c r="E17" s="76" t="s">
        <v>14</v>
      </c>
      <c r="F17" s="77"/>
      <c r="G17" s="78"/>
      <c r="H17" s="27">
        <f>H10+H11+H12+H13+H14+H15+H16</f>
        <v>0</v>
      </c>
    </row>
    <row r="18" spans="3:8" ht="21.75" thickBot="1" thickTop="1">
      <c r="C18" s="9"/>
      <c r="D18" s="80"/>
      <c r="E18" s="76" t="s">
        <v>2</v>
      </c>
      <c r="F18" s="77"/>
      <c r="G18" s="78"/>
      <c r="H18" s="11">
        <f>H17/D17</f>
        <v>0</v>
      </c>
    </row>
    <row r="19" ht="13.5" thickTop="1"/>
  </sheetData>
  <sheetProtection password="E7EF" sheet="1" objects="1" scenarios="1"/>
  <mergeCells count="4">
    <mergeCell ref="C3:I6"/>
    <mergeCell ref="D17:D18"/>
    <mergeCell ref="E17:G17"/>
    <mergeCell ref="E18:G18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7"/>
  </sheetPr>
  <dimension ref="B3:I18"/>
  <sheetViews>
    <sheetView rightToLeft="1" zoomScalePageLayoutView="0" workbookViewId="0" topLeftCell="A1">
      <selection activeCell="H10" sqref="H10:H16"/>
    </sheetView>
  </sheetViews>
  <sheetFormatPr defaultColWidth="9.140625" defaultRowHeight="12.75"/>
  <cols>
    <col min="1" max="2" width="9.140625" style="1" customWidth="1"/>
    <col min="3" max="3" width="29.421875" style="1" customWidth="1"/>
    <col min="4" max="4" width="10.421875" style="1" customWidth="1"/>
    <col min="5" max="5" width="21.28125" style="1" customWidth="1"/>
    <col min="6" max="6" width="17.28125" style="1" customWidth="1"/>
    <col min="7" max="7" width="12.28125" style="1" customWidth="1"/>
    <col min="8" max="8" width="22.00390625" style="1" customWidth="1"/>
    <col min="9" max="16384" width="9.140625" style="1" customWidth="1"/>
  </cols>
  <sheetData>
    <row r="3" spans="3:9" ht="12.75">
      <c r="C3" s="81" t="s">
        <v>114</v>
      </c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6" spans="3:9" ht="12.75">
      <c r="C6" s="81"/>
      <c r="D6" s="81"/>
      <c r="E6" s="81"/>
      <c r="F6" s="81"/>
      <c r="G6" s="81"/>
      <c r="H6" s="81"/>
      <c r="I6" s="81"/>
    </row>
    <row r="8" ht="13.5" thickBot="1"/>
    <row r="9" spans="2:8" ht="19.5" thickBot="1" thickTop="1">
      <c r="B9" s="2" t="s">
        <v>17</v>
      </c>
      <c r="C9" s="2" t="s">
        <v>0</v>
      </c>
      <c r="D9" s="2" t="s">
        <v>1</v>
      </c>
      <c r="E9" s="2" t="s">
        <v>15</v>
      </c>
      <c r="F9" s="2" t="s">
        <v>16</v>
      </c>
      <c r="G9" s="2" t="s">
        <v>2</v>
      </c>
      <c r="H9" s="2" t="s">
        <v>3</v>
      </c>
    </row>
    <row r="10" spans="2:8" ht="22.5" customHeight="1" thickBot="1" thickTop="1">
      <c r="B10" s="3">
        <v>1</v>
      </c>
      <c r="C10" s="44" t="s">
        <v>90</v>
      </c>
      <c r="D10" s="5">
        <v>2</v>
      </c>
      <c r="E10" s="6"/>
      <c r="F10" s="7"/>
      <c r="G10" s="13">
        <f>(F10+E10)/2</f>
        <v>0</v>
      </c>
      <c r="H10" s="14">
        <f aca="true" t="shared" si="0" ref="H10:H16">G10*D10</f>
        <v>0</v>
      </c>
    </row>
    <row r="11" spans="2:8" ht="22.5" customHeight="1" thickBot="1" thickTop="1">
      <c r="B11" s="3">
        <v>2</v>
      </c>
      <c r="C11" s="43" t="s">
        <v>109</v>
      </c>
      <c r="D11" s="5">
        <v>2</v>
      </c>
      <c r="E11" s="6"/>
      <c r="F11" s="7"/>
      <c r="G11" s="13">
        <f aca="true" t="shared" si="1" ref="G11:G16">(F11+E11)/2</f>
        <v>0</v>
      </c>
      <c r="H11" s="14">
        <f t="shared" si="0"/>
        <v>0</v>
      </c>
    </row>
    <row r="12" spans="2:8" ht="22.5" customHeight="1" thickBot="1" thickTop="1">
      <c r="B12" s="3">
        <v>3</v>
      </c>
      <c r="C12" s="43" t="s">
        <v>110</v>
      </c>
      <c r="D12" s="5">
        <v>2</v>
      </c>
      <c r="E12" s="6"/>
      <c r="F12" s="7"/>
      <c r="G12" s="13">
        <f t="shared" si="1"/>
        <v>0</v>
      </c>
      <c r="H12" s="14">
        <f t="shared" si="0"/>
        <v>0</v>
      </c>
    </row>
    <row r="13" spans="2:8" ht="22.5" customHeight="1" thickBot="1" thickTop="1">
      <c r="B13" s="3">
        <v>4</v>
      </c>
      <c r="C13" s="43" t="s">
        <v>111</v>
      </c>
      <c r="D13" s="5">
        <v>1</v>
      </c>
      <c r="E13" s="12"/>
      <c r="F13" s="7"/>
      <c r="G13" s="13">
        <f>F13</f>
        <v>0</v>
      </c>
      <c r="H13" s="14">
        <f t="shared" si="0"/>
        <v>0</v>
      </c>
    </row>
    <row r="14" spans="2:8" ht="22.5" customHeight="1" thickBot="1" thickTop="1">
      <c r="B14" s="3">
        <v>5</v>
      </c>
      <c r="C14" s="43" t="s">
        <v>112</v>
      </c>
      <c r="D14" s="5">
        <v>2</v>
      </c>
      <c r="E14" s="6"/>
      <c r="F14" s="7"/>
      <c r="G14" s="13">
        <f t="shared" si="1"/>
        <v>0</v>
      </c>
      <c r="H14" s="14">
        <f t="shared" si="0"/>
        <v>0</v>
      </c>
    </row>
    <row r="15" spans="2:8" ht="22.5" customHeight="1" thickBot="1" thickTop="1">
      <c r="B15" s="3">
        <v>6</v>
      </c>
      <c r="C15" s="43" t="s">
        <v>113</v>
      </c>
      <c r="D15" s="5">
        <v>1</v>
      </c>
      <c r="E15" s="12"/>
      <c r="F15" s="7"/>
      <c r="G15" s="13">
        <f>F15</f>
        <v>0</v>
      </c>
      <c r="H15" s="14">
        <f t="shared" si="0"/>
        <v>0</v>
      </c>
    </row>
    <row r="16" spans="2:8" ht="22.5" customHeight="1" thickBot="1" thickTop="1">
      <c r="B16" s="3">
        <v>7</v>
      </c>
      <c r="C16" s="43" t="s">
        <v>107</v>
      </c>
      <c r="D16" s="5">
        <v>1</v>
      </c>
      <c r="E16" s="6"/>
      <c r="F16" s="7"/>
      <c r="G16" s="13">
        <f t="shared" si="1"/>
        <v>0</v>
      </c>
      <c r="H16" s="14">
        <f t="shared" si="0"/>
        <v>0</v>
      </c>
    </row>
    <row r="17" spans="3:8" ht="21.75" thickBot="1" thickTop="1">
      <c r="C17" s="8"/>
      <c r="D17" s="79">
        <v>11</v>
      </c>
      <c r="E17" s="76" t="s">
        <v>14</v>
      </c>
      <c r="F17" s="77"/>
      <c r="G17" s="78"/>
      <c r="H17" s="27">
        <f>H10+H11+H12+H13+H14+H15+H16</f>
        <v>0</v>
      </c>
    </row>
    <row r="18" spans="3:8" ht="21.75" thickBot="1" thickTop="1">
      <c r="C18" s="9"/>
      <c r="D18" s="80"/>
      <c r="E18" s="76" t="s">
        <v>2</v>
      </c>
      <c r="F18" s="77"/>
      <c r="G18" s="78"/>
      <c r="H18" s="11">
        <f>H17/D17</f>
        <v>0</v>
      </c>
    </row>
    <row r="19" ht="13.5" thickTop="1"/>
  </sheetData>
  <sheetProtection password="E7EF" sheet="1" objects="1" scenarios="1"/>
  <mergeCells count="4">
    <mergeCell ref="C3:I6"/>
    <mergeCell ref="D17:D18"/>
    <mergeCell ref="E17:G17"/>
    <mergeCell ref="E18:G18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B2:I17"/>
  <sheetViews>
    <sheetView rightToLeft="1" zoomScalePageLayoutView="0" workbookViewId="0" topLeftCell="A1">
      <selection activeCell="H9" sqref="H9:H15"/>
    </sheetView>
  </sheetViews>
  <sheetFormatPr defaultColWidth="9.140625" defaultRowHeight="12.75"/>
  <cols>
    <col min="1" max="2" width="9.140625" style="1" customWidth="1"/>
    <col min="3" max="3" width="26.8515625" style="1" customWidth="1"/>
    <col min="4" max="4" width="10.00390625" style="1" customWidth="1"/>
    <col min="5" max="5" width="21.00390625" style="1" customWidth="1"/>
    <col min="6" max="7" width="16.7109375" style="1" customWidth="1"/>
    <col min="8" max="8" width="17.140625" style="1" customWidth="1"/>
    <col min="9" max="16384" width="9.140625" style="1" customWidth="1"/>
  </cols>
  <sheetData>
    <row r="2" spans="3:9" ht="12.75">
      <c r="C2" s="81" t="s">
        <v>120</v>
      </c>
      <c r="D2" s="81"/>
      <c r="E2" s="81"/>
      <c r="F2" s="81"/>
      <c r="G2" s="81"/>
      <c r="H2" s="81"/>
      <c r="I2" s="81"/>
    </row>
    <row r="3" spans="3:9" ht="12.75">
      <c r="C3" s="81"/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7" ht="13.5" thickBot="1"/>
    <row r="8" spans="2:8" ht="19.5" thickBot="1" thickTop="1">
      <c r="B8" s="2" t="s">
        <v>17</v>
      </c>
      <c r="C8" s="2" t="s">
        <v>0</v>
      </c>
      <c r="D8" s="2" t="s">
        <v>1</v>
      </c>
      <c r="E8" s="2" t="s">
        <v>15</v>
      </c>
      <c r="F8" s="2" t="s">
        <v>16</v>
      </c>
      <c r="G8" s="2" t="s">
        <v>2</v>
      </c>
      <c r="H8" s="2" t="s">
        <v>3</v>
      </c>
    </row>
    <row r="9" spans="2:8" ht="22.5" customHeight="1" thickBot="1" thickTop="1">
      <c r="B9" s="3">
        <v>1</v>
      </c>
      <c r="C9" s="44" t="s">
        <v>115</v>
      </c>
      <c r="D9" s="5">
        <v>3</v>
      </c>
      <c r="E9" s="6"/>
      <c r="F9" s="7"/>
      <c r="G9" s="13">
        <f>(F9+E9)/2</f>
        <v>0</v>
      </c>
      <c r="H9" s="14">
        <f aca="true" t="shared" si="0" ref="H9:H15">G9*D9</f>
        <v>0</v>
      </c>
    </row>
    <row r="10" spans="2:8" ht="22.5" customHeight="1" thickBot="1" thickTop="1">
      <c r="B10" s="3">
        <v>2</v>
      </c>
      <c r="C10" s="43" t="s">
        <v>116</v>
      </c>
      <c r="D10" s="5">
        <v>2</v>
      </c>
      <c r="E10" s="6"/>
      <c r="F10" s="7"/>
      <c r="G10" s="13">
        <f aca="true" t="shared" si="1" ref="G10:G15">(F10+E10)/2</f>
        <v>0</v>
      </c>
      <c r="H10" s="14">
        <f t="shared" si="0"/>
        <v>0</v>
      </c>
    </row>
    <row r="11" spans="2:8" ht="22.5" customHeight="1" thickBot="1" thickTop="1">
      <c r="B11" s="3">
        <v>3</v>
      </c>
      <c r="C11" s="43" t="s">
        <v>117</v>
      </c>
      <c r="D11" s="5">
        <v>2</v>
      </c>
      <c r="E11" s="6"/>
      <c r="F11" s="7"/>
      <c r="G11" s="13">
        <f t="shared" si="1"/>
        <v>0</v>
      </c>
      <c r="H11" s="14">
        <f t="shared" si="0"/>
        <v>0</v>
      </c>
    </row>
    <row r="12" spans="2:8" ht="22.5" customHeight="1" thickBot="1" thickTop="1">
      <c r="B12" s="3">
        <v>4</v>
      </c>
      <c r="C12" s="43" t="s">
        <v>118</v>
      </c>
      <c r="D12" s="5">
        <v>2</v>
      </c>
      <c r="E12" s="6"/>
      <c r="F12" s="7"/>
      <c r="G12" s="13">
        <f t="shared" si="1"/>
        <v>0</v>
      </c>
      <c r="H12" s="14">
        <f t="shared" si="0"/>
        <v>0</v>
      </c>
    </row>
    <row r="13" spans="2:8" ht="22.5" customHeight="1" thickBot="1" thickTop="1">
      <c r="B13" s="3">
        <v>5</v>
      </c>
      <c r="C13" s="43" t="s">
        <v>106</v>
      </c>
      <c r="D13" s="5">
        <v>1</v>
      </c>
      <c r="E13" s="12"/>
      <c r="F13" s="7"/>
      <c r="G13" s="13">
        <f>F13</f>
        <v>0</v>
      </c>
      <c r="H13" s="14">
        <f t="shared" si="0"/>
        <v>0</v>
      </c>
    </row>
    <row r="14" spans="2:8" ht="22.5" customHeight="1" thickBot="1" thickTop="1">
      <c r="B14" s="3">
        <v>6</v>
      </c>
      <c r="C14" s="43" t="s">
        <v>119</v>
      </c>
      <c r="D14" s="5">
        <v>1</v>
      </c>
      <c r="E14" s="12"/>
      <c r="F14" s="7"/>
      <c r="G14" s="13">
        <f>F14</f>
        <v>0</v>
      </c>
      <c r="H14" s="14">
        <f t="shared" si="0"/>
        <v>0</v>
      </c>
    </row>
    <row r="15" spans="2:8" ht="22.5" customHeight="1" thickBot="1" thickTop="1">
      <c r="B15" s="3">
        <v>7</v>
      </c>
      <c r="C15" s="43" t="s">
        <v>107</v>
      </c>
      <c r="D15" s="5">
        <v>1</v>
      </c>
      <c r="E15" s="6"/>
      <c r="F15" s="7"/>
      <c r="G15" s="13">
        <f t="shared" si="1"/>
        <v>0</v>
      </c>
      <c r="H15" s="14">
        <f t="shared" si="0"/>
        <v>0</v>
      </c>
    </row>
    <row r="16" spans="3:8" ht="21.75" thickBot="1" thickTop="1">
      <c r="C16" s="8"/>
      <c r="D16" s="79">
        <v>12</v>
      </c>
      <c r="E16" s="76" t="s">
        <v>14</v>
      </c>
      <c r="F16" s="77"/>
      <c r="G16" s="78"/>
      <c r="H16" s="27">
        <f>H9+H10+H11+H12+H13+H14+H15</f>
        <v>0</v>
      </c>
    </row>
    <row r="17" spans="3:8" ht="21.75" thickBot="1" thickTop="1">
      <c r="C17" s="9"/>
      <c r="D17" s="80"/>
      <c r="E17" s="76" t="s">
        <v>2</v>
      </c>
      <c r="F17" s="77"/>
      <c r="G17" s="78"/>
      <c r="H17" s="11">
        <f>H16/D16</f>
        <v>0</v>
      </c>
    </row>
    <row r="18" ht="13.5" thickTop="1"/>
  </sheetData>
  <sheetProtection password="E7EF" sheet="1" objects="1" scenarios="1"/>
  <mergeCells count="4">
    <mergeCell ref="C2:I5"/>
    <mergeCell ref="D16:D17"/>
    <mergeCell ref="E16:G16"/>
    <mergeCell ref="E17:G17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B2:I35"/>
  <sheetViews>
    <sheetView rightToLeft="1" zoomScalePageLayoutView="0" workbookViewId="0" topLeftCell="A1">
      <selection activeCell="F13" sqref="F13"/>
    </sheetView>
  </sheetViews>
  <sheetFormatPr defaultColWidth="9.140625" defaultRowHeight="12.75"/>
  <cols>
    <col min="1" max="2" width="9.140625" style="1" customWidth="1"/>
    <col min="3" max="3" width="38.28125" style="1" customWidth="1"/>
    <col min="4" max="4" width="9.140625" style="1" customWidth="1"/>
    <col min="5" max="5" width="21.00390625" style="1" customWidth="1"/>
    <col min="6" max="6" width="20.8515625" style="1" customWidth="1"/>
    <col min="7" max="7" width="18.7109375" style="1" customWidth="1"/>
    <col min="8" max="8" width="20.140625" style="1" customWidth="1"/>
    <col min="9" max="16384" width="9.140625" style="1" customWidth="1"/>
  </cols>
  <sheetData>
    <row r="2" spans="3:9" ht="12.75">
      <c r="C2" s="81" t="s">
        <v>127</v>
      </c>
      <c r="D2" s="81"/>
      <c r="E2" s="81"/>
      <c r="F2" s="81"/>
      <c r="G2" s="81"/>
      <c r="H2" s="81"/>
      <c r="I2" s="81"/>
    </row>
    <row r="3" spans="3:9" ht="12.75">
      <c r="C3" s="81"/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7" ht="13.5" thickBot="1"/>
    <row r="8" spans="2:8" ht="19.5" thickBot="1" thickTop="1">
      <c r="B8" s="2" t="s">
        <v>17</v>
      </c>
      <c r="C8" s="2" t="s">
        <v>0</v>
      </c>
      <c r="D8" s="2" t="s">
        <v>1</v>
      </c>
      <c r="E8" s="2" t="s">
        <v>15</v>
      </c>
      <c r="F8" s="2" t="s">
        <v>16</v>
      </c>
      <c r="G8" s="2" t="s">
        <v>2</v>
      </c>
      <c r="H8" s="2" t="s">
        <v>3</v>
      </c>
    </row>
    <row r="9" spans="2:8" ht="19.5" customHeight="1" thickBot="1" thickTop="1">
      <c r="B9" s="3">
        <v>1</v>
      </c>
      <c r="C9" s="45" t="s">
        <v>121</v>
      </c>
      <c r="D9" s="46">
        <v>3</v>
      </c>
      <c r="E9" s="38"/>
      <c r="F9" s="39"/>
      <c r="G9" s="60">
        <f>(F9+E9)/2</f>
        <v>0</v>
      </c>
      <c r="H9" s="61">
        <f aca="true" t="shared" si="0" ref="H9:H15">G9*D9</f>
        <v>0</v>
      </c>
    </row>
    <row r="10" spans="2:8" ht="19.5" customHeight="1" thickBot="1" thickTop="1">
      <c r="B10" s="3">
        <v>2</v>
      </c>
      <c r="C10" s="47" t="s">
        <v>122</v>
      </c>
      <c r="D10" s="46">
        <v>2</v>
      </c>
      <c r="E10" s="38"/>
      <c r="F10" s="39"/>
      <c r="G10" s="60">
        <f aca="true" t="shared" si="1" ref="G10:G15">(F10+E10)/2</f>
        <v>0</v>
      </c>
      <c r="H10" s="61">
        <f t="shared" si="0"/>
        <v>0</v>
      </c>
    </row>
    <row r="11" spans="2:8" ht="19.5" customHeight="1" thickBot="1" thickTop="1">
      <c r="B11" s="3">
        <v>3</v>
      </c>
      <c r="C11" s="47" t="s">
        <v>123</v>
      </c>
      <c r="D11" s="46">
        <v>2</v>
      </c>
      <c r="E11" s="38"/>
      <c r="F11" s="39"/>
      <c r="G11" s="60">
        <f t="shared" si="1"/>
        <v>0</v>
      </c>
      <c r="H11" s="61">
        <f t="shared" si="0"/>
        <v>0</v>
      </c>
    </row>
    <row r="12" spans="2:8" ht="19.5" customHeight="1" thickBot="1" thickTop="1">
      <c r="B12" s="3">
        <v>4</v>
      </c>
      <c r="C12" s="47" t="s">
        <v>124</v>
      </c>
      <c r="D12" s="46">
        <v>2</v>
      </c>
      <c r="E12" s="38"/>
      <c r="F12" s="39"/>
      <c r="G12" s="60">
        <f t="shared" si="1"/>
        <v>0</v>
      </c>
      <c r="H12" s="61">
        <f t="shared" si="0"/>
        <v>0</v>
      </c>
    </row>
    <row r="13" spans="2:8" ht="19.5" customHeight="1" thickBot="1" thickTop="1">
      <c r="B13" s="3">
        <v>5</v>
      </c>
      <c r="C13" s="47" t="s">
        <v>113</v>
      </c>
      <c r="D13" s="46">
        <v>1</v>
      </c>
      <c r="E13" s="62"/>
      <c r="F13" s="39"/>
      <c r="G13" s="60">
        <f>F13</f>
        <v>0</v>
      </c>
      <c r="H13" s="61">
        <f t="shared" si="0"/>
        <v>0</v>
      </c>
    </row>
    <row r="14" spans="2:8" ht="19.5" customHeight="1" thickBot="1" thickTop="1">
      <c r="B14" s="3">
        <v>6</v>
      </c>
      <c r="C14" s="47" t="s">
        <v>125</v>
      </c>
      <c r="D14" s="46">
        <v>1</v>
      </c>
      <c r="E14" s="38"/>
      <c r="F14" s="39"/>
      <c r="G14" s="60">
        <f t="shared" si="1"/>
        <v>0</v>
      </c>
      <c r="H14" s="61">
        <f t="shared" si="0"/>
        <v>0</v>
      </c>
    </row>
    <row r="15" spans="2:8" ht="19.5" customHeight="1" thickBot="1" thickTop="1">
      <c r="B15" s="3">
        <v>7</v>
      </c>
      <c r="C15" s="47" t="s">
        <v>126</v>
      </c>
      <c r="D15" s="46">
        <v>1</v>
      </c>
      <c r="E15" s="38"/>
      <c r="F15" s="39"/>
      <c r="G15" s="60">
        <f t="shared" si="1"/>
        <v>0</v>
      </c>
      <c r="H15" s="61">
        <f t="shared" si="0"/>
        <v>0</v>
      </c>
    </row>
    <row r="16" spans="2:8" ht="21.75" thickBot="1" thickTop="1">
      <c r="B16" s="49"/>
      <c r="C16" s="50"/>
      <c r="D16" s="79">
        <v>12</v>
      </c>
      <c r="E16" s="76" t="s">
        <v>14</v>
      </c>
      <c r="F16" s="77"/>
      <c r="G16" s="78"/>
      <c r="H16" s="28">
        <f>H9+H10+H11+H12+H13+H14+H15</f>
        <v>0</v>
      </c>
    </row>
    <row r="17" spans="2:8" ht="21.75" thickBot="1" thickTop="1">
      <c r="B17" s="49"/>
      <c r="C17" s="51"/>
      <c r="D17" s="80"/>
      <c r="E17" s="76" t="s">
        <v>2</v>
      </c>
      <c r="F17" s="77"/>
      <c r="G17" s="78"/>
      <c r="H17" s="11">
        <f>H16/D16</f>
        <v>0</v>
      </c>
    </row>
    <row r="18" spans="3:8" ht="21" thickTop="1">
      <c r="C18" s="52"/>
      <c r="D18" s="53"/>
      <c r="E18" s="54"/>
      <c r="F18" s="54"/>
      <c r="G18" s="54"/>
      <c r="H18" s="55"/>
    </row>
    <row r="21" spans="3:9" ht="12.75">
      <c r="C21" s="81" t="s">
        <v>133</v>
      </c>
      <c r="D21" s="81"/>
      <c r="E21" s="81"/>
      <c r="F21" s="81"/>
      <c r="G21" s="81"/>
      <c r="H21" s="81"/>
      <c r="I21" s="81"/>
    </row>
    <row r="22" spans="3:9" ht="12.75">
      <c r="C22" s="81"/>
      <c r="D22" s="81"/>
      <c r="E22" s="81"/>
      <c r="F22" s="81"/>
      <c r="G22" s="81"/>
      <c r="H22" s="81"/>
      <c r="I22" s="81"/>
    </row>
    <row r="23" spans="3:9" ht="12.75">
      <c r="C23" s="81"/>
      <c r="D23" s="81"/>
      <c r="E23" s="81"/>
      <c r="F23" s="81"/>
      <c r="G23" s="81"/>
      <c r="H23" s="81"/>
      <c r="I23" s="81"/>
    </row>
    <row r="24" spans="3:9" ht="12.75">
      <c r="C24" s="81"/>
      <c r="D24" s="81"/>
      <c r="E24" s="81"/>
      <c r="F24" s="81"/>
      <c r="G24" s="81"/>
      <c r="H24" s="81"/>
      <c r="I24" s="81"/>
    </row>
    <row r="26" ht="13.5" thickBot="1"/>
    <row r="27" spans="2:8" ht="19.5" thickBot="1" thickTop="1">
      <c r="B27" s="2" t="s">
        <v>17</v>
      </c>
      <c r="C27" s="2" t="s">
        <v>0</v>
      </c>
      <c r="D27" s="2" t="s">
        <v>1</v>
      </c>
      <c r="E27" s="2" t="s">
        <v>15</v>
      </c>
      <c r="F27" s="2" t="s">
        <v>16</v>
      </c>
      <c r="G27" s="2" t="s">
        <v>2</v>
      </c>
      <c r="H27" s="2" t="s">
        <v>3</v>
      </c>
    </row>
    <row r="28" spans="2:8" ht="19.5" thickBot="1" thickTop="1">
      <c r="B28" s="3">
        <v>1</v>
      </c>
      <c r="C28" s="56" t="s">
        <v>128</v>
      </c>
      <c r="D28" s="57">
        <v>1</v>
      </c>
      <c r="E28" s="38"/>
      <c r="F28" s="39"/>
      <c r="G28" s="60">
        <f>(F28+E28)/2</f>
        <v>0</v>
      </c>
      <c r="H28" s="61">
        <f aca="true" t="shared" si="2" ref="H28:H33">G28*D28</f>
        <v>0</v>
      </c>
    </row>
    <row r="29" spans="2:8" ht="19.5" thickBot="1" thickTop="1">
      <c r="B29" s="3">
        <v>2</v>
      </c>
      <c r="C29" s="58" t="s">
        <v>129</v>
      </c>
      <c r="D29" s="59">
        <v>1</v>
      </c>
      <c r="E29" s="38"/>
      <c r="F29" s="39"/>
      <c r="G29" s="60">
        <f>(F29+E29)/2</f>
        <v>0</v>
      </c>
      <c r="H29" s="61">
        <f t="shared" si="2"/>
        <v>0</v>
      </c>
    </row>
    <row r="30" spans="2:8" ht="19.5" thickBot="1" thickTop="1">
      <c r="B30" s="3">
        <v>3</v>
      </c>
      <c r="C30" s="58" t="s">
        <v>130</v>
      </c>
      <c r="D30" s="59">
        <v>4</v>
      </c>
      <c r="E30" s="38"/>
      <c r="F30" s="39"/>
      <c r="G30" s="60">
        <f>(F30+E30)/2</f>
        <v>0</v>
      </c>
      <c r="H30" s="61">
        <f t="shared" si="2"/>
        <v>0</v>
      </c>
    </row>
    <row r="31" spans="2:8" ht="19.5" thickBot="1" thickTop="1">
      <c r="B31" s="3">
        <v>4</v>
      </c>
      <c r="C31" s="58" t="s">
        <v>131</v>
      </c>
      <c r="D31" s="59">
        <v>3</v>
      </c>
      <c r="E31" s="38"/>
      <c r="F31" s="39"/>
      <c r="G31" s="60">
        <f>(F31+E31)/2</f>
        <v>0</v>
      </c>
      <c r="H31" s="61">
        <f t="shared" si="2"/>
        <v>0</v>
      </c>
    </row>
    <row r="32" spans="2:8" ht="19.5" thickBot="1" thickTop="1">
      <c r="B32" s="3">
        <v>5</v>
      </c>
      <c r="C32" s="58" t="s">
        <v>132</v>
      </c>
      <c r="D32" s="59">
        <v>3</v>
      </c>
      <c r="E32" s="38"/>
      <c r="F32" s="39"/>
      <c r="G32" s="60">
        <f>(F32+E32)/2</f>
        <v>0</v>
      </c>
      <c r="H32" s="61">
        <f t="shared" si="2"/>
        <v>0</v>
      </c>
    </row>
    <row r="33" spans="2:8" ht="19.5" thickBot="1" thickTop="1">
      <c r="B33" s="3">
        <v>6</v>
      </c>
      <c r="C33" s="58" t="s">
        <v>125</v>
      </c>
      <c r="D33" s="59">
        <v>1</v>
      </c>
      <c r="E33" s="62"/>
      <c r="F33" s="39"/>
      <c r="G33" s="60">
        <f>F33</f>
        <v>0</v>
      </c>
      <c r="H33" s="61">
        <f t="shared" si="2"/>
        <v>0</v>
      </c>
    </row>
    <row r="34" spans="2:8" ht="21.75" thickBot="1" thickTop="1">
      <c r="B34" s="49"/>
      <c r="C34" s="50"/>
      <c r="D34" s="79">
        <v>13</v>
      </c>
      <c r="E34" s="76" t="s">
        <v>14</v>
      </c>
      <c r="F34" s="77"/>
      <c r="G34" s="78"/>
      <c r="H34" s="28">
        <f>H28+H29+H30+H31+H32+H33</f>
        <v>0</v>
      </c>
    </row>
    <row r="35" spans="2:8" ht="21.75" thickBot="1" thickTop="1">
      <c r="B35" s="49"/>
      <c r="C35" s="51"/>
      <c r="D35" s="80"/>
      <c r="E35" s="76" t="s">
        <v>2</v>
      </c>
      <c r="F35" s="77"/>
      <c r="G35" s="78"/>
      <c r="H35" s="11">
        <f>H34/D34</f>
        <v>0</v>
      </c>
    </row>
    <row r="36" ht="13.5" thickTop="1"/>
  </sheetData>
  <sheetProtection password="E7EF" sheet="1" objects="1" scenarios="1"/>
  <mergeCells count="8">
    <mergeCell ref="C21:I24"/>
    <mergeCell ref="D34:D35"/>
    <mergeCell ref="E34:G34"/>
    <mergeCell ref="E35:G35"/>
    <mergeCell ref="C2:I5"/>
    <mergeCell ref="D16:D17"/>
    <mergeCell ref="E16:G16"/>
    <mergeCell ref="E17:G1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3:I20"/>
  <sheetViews>
    <sheetView rightToLeft="1" zoomScalePageLayoutView="0" workbookViewId="0" topLeftCell="A1">
      <selection activeCell="F12" sqref="F12"/>
    </sheetView>
  </sheetViews>
  <sheetFormatPr defaultColWidth="9.140625" defaultRowHeight="12.75"/>
  <cols>
    <col min="1" max="2" width="9.140625" style="1" customWidth="1"/>
    <col min="3" max="3" width="45.28125" style="1" customWidth="1"/>
    <col min="4" max="4" width="9.57421875" style="1" customWidth="1"/>
    <col min="5" max="5" width="20.7109375" style="1" customWidth="1"/>
    <col min="6" max="6" width="20.00390625" style="1" customWidth="1"/>
    <col min="7" max="7" width="13.421875" style="1" customWidth="1"/>
    <col min="8" max="8" width="18.8515625" style="1" customWidth="1"/>
    <col min="9" max="16384" width="9.140625" style="1" customWidth="1"/>
  </cols>
  <sheetData>
    <row r="3" spans="3:9" ht="12.75" customHeight="1">
      <c r="C3" s="81" t="s">
        <v>18</v>
      </c>
      <c r="D3" s="81"/>
      <c r="E3" s="81"/>
      <c r="F3" s="81"/>
      <c r="G3" s="81"/>
      <c r="H3" s="81"/>
      <c r="I3" s="81"/>
    </row>
    <row r="4" spans="3:9" ht="12.75" customHeight="1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6" spans="3:9" ht="12.75">
      <c r="C6" s="81"/>
      <c r="D6" s="81"/>
      <c r="E6" s="81"/>
      <c r="F6" s="81"/>
      <c r="G6" s="81"/>
      <c r="H6" s="81"/>
      <c r="I6" s="81"/>
    </row>
    <row r="7" ht="13.5" thickBot="1"/>
    <row r="8" spans="2:8" ht="25.5" customHeight="1" thickBot="1" thickTop="1">
      <c r="B8" s="2" t="s">
        <v>17</v>
      </c>
      <c r="C8" s="2" t="s">
        <v>0</v>
      </c>
      <c r="D8" s="2" t="s">
        <v>1</v>
      </c>
      <c r="E8" s="2" t="s">
        <v>15</v>
      </c>
      <c r="F8" s="2" t="s">
        <v>16</v>
      </c>
      <c r="G8" s="2" t="s">
        <v>2</v>
      </c>
      <c r="H8" s="2" t="s">
        <v>3</v>
      </c>
    </row>
    <row r="9" spans="2:8" ht="24.75" customHeight="1" thickBot="1" thickTop="1">
      <c r="B9" s="3">
        <v>1</v>
      </c>
      <c r="C9" s="4" t="s">
        <v>4</v>
      </c>
      <c r="D9" s="5">
        <v>1</v>
      </c>
      <c r="E9" s="6"/>
      <c r="F9" s="7"/>
      <c r="G9" s="13">
        <f aca="true" t="shared" si="0" ref="G9:G18">(F9+E9)/2</f>
        <v>0</v>
      </c>
      <c r="H9" s="14">
        <f>G9*D9</f>
        <v>0</v>
      </c>
    </row>
    <row r="10" spans="2:8" ht="24.75" customHeight="1" thickBot="1" thickTop="1">
      <c r="B10" s="3">
        <v>2</v>
      </c>
      <c r="C10" s="4" t="s">
        <v>5</v>
      </c>
      <c r="D10" s="5">
        <v>1</v>
      </c>
      <c r="E10" s="12"/>
      <c r="F10" s="7"/>
      <c r="G10" s="13">
        <f>F10</f>
        <v>0</v>
      </c>
      <c r="H10" s="14">
        <f aca="true" t="shared" si="1" ref="H10:H18">G10*D10</f>
        <v>0</v>
      </c>
    </row>
    <row r="11" spans="2:8" ht="24.75" customHeight="1" thickBot="1" thickTop="1">
      <c r="B11" s="3">
        <v>3</v>
      </c>
      <c r="C11" s="4" t="s">
        <v>6</v>
      </c>
      <c r="D11" s="5">
        <v>1</v>
      </c>
      <c r="E11" s="12"/>
      <c r="F11" s="7"/>
      <c r="G11" s="13">
        <f>F11</f>
        <v>0</v>
      </c>
      <c r="H11" s="14">
        <f t="shared" si="1"/>
        <v>0</v>
      </c>
    </row>
    <row r="12" spans="2:8" ht="24.75" customHeight="1" thickBot="1" thickTop="1">
      <c r="B12" s="3">
        <v>4</v>
      </c>
      <c r="C12" s="4" t="s">
        <v>7</v>
      </c>
      <c r="D12" s="5">
        <v>2</v>
      </c>
      <c r="E12" s="6"/>
      <c r="F12" s="7"/>
      <c r="G12" s="13">
        <f t="shared" si="0"/>
        <v>0</v>
      </c>
      <c r="H12" s="14">
        <f t="shared" si="1"/>
        <v>0</v>
      </c>
    </row>
    <row r="13" spans="2:8" ht="24.75" customHeight="1" thickBot="1" thickTop="1">
      <c r="B13" s="3">
        <v>5</v>
      </c>
      <c r="C13" s="4" t="s">
        <v>8</v>
      </c>
      <c r="D13" s="5">
        <v>2</v>
      </c>
      <c r="E13" s="6"/>
      <c r="F13" s="7"/>
      <c r="G13" s="13">
        <f t="shared" si="0"/>
        <v>0</v>
      </c>
      <c r="H13" s="14">
        <f t="shared" si="1"/>
        <v>0</v>
      </c>
    </row>
    <row r="14" spans="2:8" ht="24.75" customHeight="1" thickBot="1" thickTop="1">
      <c r="B14" s="3">
        <v>6</v>
      </c>
      <c r="C14" s="4" t="s">
        <v>9</v>
      </c>
      <c r="D14" s="5">
        <v>2</v>
      </c>
      <c r="E14" s="6"/>
      <c r="F14" s="7"/>
      <c r="G14" s="13">
        <f t="shared" si="0"/>
        <v>0</v>
      </c>
      <c r="H14" s="14">
        <f t="shared" si="1"/>
        <v>0</v>
      </c>
    </row>
    <row r="15" spans="2:8" ht="24.75" customHeight="1" thickBot="1" thickTop="1">
      <c r="B15" s="3">
        <v>7</v>
      </c>
      <c r="C15" s="4" t="s">
        <v>10</v>
      </c>
      <c r="D15" s="5">
        <v>2</v>
      </c>
      <c r="E15" s="6"/>
      <c r="F15" s="7"/>
      <c r="G15" s="13">
        <f t="shared" si="0"/>
        <v>0</v>
      </c>
      <c r="H15" s="14">
        <f t="shared" si="1"/>
        <v>0</v>
      </c>
    </row>
    <row r="16" spans="2:8" ht="24.75" customHeight="1" thickBot="1" thickTop="1">
      <c r="B16" s="3">
        <v>8</v>
      </c>
      <c r="C16" s="4" t="s">
        <v>11</v>
      </c>
      <c r="D16" s="5">
        <v>1</v>
      </c>
      <c r="E16" s="12"/>
      <c r="F16" s="7"/>
      <c r="G16" s="13">
        <f>F16</f>
        <v>0</v>
      </c>
      <c r="H16" s="14">
        <f t="shared" si="1"/>
        <v>0</v>
      </c>
    </row>
    <row r="17" spans="2:8" ht="24.75" customHeight="1" thickBot="1" thickTop="1">
      <c r="B17" s="3">
        <v>9</v>
      </c>
      <c r="C17" s="4" t="s">
        <v>12</v>
      </c>
      <c r="D17" s="5">
        <v>2</v>
      </c>
      <c r="E17" s="6"/>
      <c r="F17" s="7"/>
      <c r="G17" s="13">
        <f t="shared" si="0"/>
        <v>0</v>
      </c>
      <c r="H17" s="14">
        <f t="shared" si="1"/>
        <v>0</v>
      </c>
    </row>
    <row r="18" spans="2:8" ht="24.75" customHeight="1" thickBot="1" thickTop="1">
      <c r="B18" s="3">
        <v>10</v>
      </c>
      <c r="C18" s="4" t="s">
        <v>13</v>
      </c>
      <c r="D18" s="5">
        <v>2</v>
      </c>
      <c r="E18" s="6"/>
      <c r="F18" s="7"/>
      <c r="G18" s="13">
        <f t="shared" si="0"/>
        <v>0</v>
      </c>
      <c r="H18" s="14">
        <f t="shared" si="1"/>
        <v>0</v>
      </c>
    </row>
    <row r="19" spans="3:8" ht="24.75" customHeight="1" thickBot="1" thickTop="1">
      <c r="C19" s="8"/>
      <c r="D19" s="79">
        <v>16</v>
      </c>
      <c r="E19" s="76" t="s">
        <v>14</v>
      </c>
      <c r="F19" s="77"/>
      <c r="G19" s="78"/>
      <c r="H19" s="10">
        <f>H9+H10+H11+H12+H13+H14+H15+H16+H17+H18</f>
        <v>0</v>
      </c>
    </row>
    <row r="20" spans="3:8" ht="24.75" customHeight="1" thickBot="1" thickTop="1">
      <c r="C20" s="9"/>
      <c r="D20" s="80"/>
      <c r="E20" s="76" t="s">
        <v>2</v>
      </c>
      <c r="F20" s="77"/>
      <c r="G20" s="78"/>
      <c r="H20" s="11">
        <f>H19/D19</f>
        <v>0</v>
      </c>
    </row>
    <row r="21" ht="13.5" thickTop="1"/>
  </sheetData>
  <sheetProtection password="E7EF" sheet="1" objects="1" scenarios="1"/>
  <mergeCells count="4">
    <mergeCell ref="E20:G20"/>
    <mergeCell ref="D19:D20"/>
    <mergeCell ref="C3:I6"/>
    <mergeCell ref="E19:G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D2:K17"/>
  <sheetViews>
    <sheetView rightToLeft="1" zoomScalePageLayoutView="0" workbookViewId="0" topLeftCell="A1">
      <selection activeCell="H14" sqref="H14"/>
    </sheetView>
  </sheetViews>
  <sheetFormatPr defaultColWidth="9.140625" defaultRowHeight="12.75"/>
  <cols>
    <col min="1" max="4" width="9.140625" style="1" customWidth="1"/>
    <col min="5" max="5" width="35.140625" style="1" customWidth="1"/>
    <col min="6" max="6" width="21.57421875" style="1" customWidth="1"/>
    <col min="7" max="7" width="20.421875" style="1" customWidth="1"/>
    <col min="8" max="8" width="18.57421875" style="1" customWidth="1"/>
    <col min="9" max="9" width="17.8515625" style="1" customWidth="1"/>
    <col min="10" max="10" width="18.00390625" style="1" customWidth="1"/>
    <col min="11" max="16384" width="9.140625" style="1" customWidth="1"/>
  </cols>
  <sheetData>
    <row r="2" spans="5:11" ht="12.75">
      <c r="E2" s="81" t="s">
        <v>134</v>
      </c>
      <c r="F2" s="81"/>
      <c r="G2" s="81"/>
      <c r="H2" s="81"/>
      <c r="I2" s="81"/>
      <c r="J2" s="81"/>
      <c r="K2" s="81"/>
    </row>
    <row r="3" spans="5:11" ht="12.75">
      <c r="E3" s="81"/>
      <c r="F3" s="81"/>
      <c r="G3" s="81"/>
      <c r="H3" s="81"/>
      <c r="I3" s="81"/>
      <c r="J3" s="81"/>
      <c r="K3" s="81"/>
    </row>
    <row r="4" spans="5:11" ht="12.75">
      <c r="E4" s="81"/>
      <c r="F4" s="81"/>
      <c r="G4" s="81"/>
      <c r="H4" s="81"/>
      <c r="I4" s="81"/>
      <c r="J4" s="81"/>
      <c r="K4" s="81"/>
    </row>
    <row r="5" spans="5:11" ht="12.75">
      <c r="E5" s="81"/>
      <c r="F5" s="81"/>
      <c r="G5" s="81"/>
      <c r="H5" s="81"/>
      <c r="I5" s="81"/>
      <c r="J5" s="81"/>
      <c r="K5" s="81"/>
    </row>
    <row r="7" ht="13.5" thickBot="1"/>
    <row r="8" spans="4:10" ht="19.5" thickBot="1" thickTop="1">
      <c r="D8" s="2" t="s">
        <v>17</v>
      </c>
      <c r="E8" s="2" t="s">
        <v>0</v>
      </c>
      <c r="F8" s="2" t="s">
        <v>1</v>
      </c>
      <c r="G8" s="2" t="s">
        <v>15</v>
      </c>
      <c r="H8" s="2" t="s">
        <v>16</v>
      </c>
      <c r="I8" s="2" t="s">
        <v>2</v>
      </c>
      <c r="J8" s="2" t="s">
        <v>3</v>
      </c>
    </row>
    <row r="9" spans="4:10" ht="19.5" customHeight="1" thickBot="1" thickTop="1">
      <c r="D9" s="3">
        <v>1</v>
      </c>
      <c r="E9" s="56" t="s">
        <v>135</v>
      </c>
      <c r="F9" s="46">
        <v>3</v>
      </c>
      <c r="G9" s="38"/>
      <c r="H9" s="39"/>
      <c r="I9" s="60">
        <f>(H9+G9)/2</f>
        <v>0</v>
      </c>
      <c r="J9" s="61">
        <f aca="true" t="shared" si="0" ref="J9:J15">I9*F9</f>
        <v>0</v>
      </c>
    </row>
    <row r="10" spans="4:10" ht="19.5" customHeight="1" thickBot="1" thickTop="1">
      <c r="D10" s="3">
        <v>2</v>
      </c>
      <c r="E10" s="58" t="s">
        <v>136</v>
      </c>
      <c r="F10" s="46">
        <v>2</v>
      </c>
      <c r="G10" s="38"/>
      <c r="H10" s="39"/>
      <c r="I10" s="60">
        <f aca="true" t="shared" si="1" ref="I10:I15">(H10+G10)/2</f>
        <v>0</v>
      </c>
      <c r="J10" s="61">
        <f t="shared" si="0"/>
        <v>0</v>
      </c>
    </row>
    <row r="11" spans="4:10" ht="19.5" customHeight="1" thickBot="1" thickTop="1">
      <c r="D11" s="3">
        <v>3</v>
      </c>
      <c r="E11" s="58" t="s">
        <v>137</v>
      </c>
      <c r="F11" s="46">
        <v>2</v>
      </c>
      <c r="G11" s="38"/>
      <c r="H11" s="39"/>
      <c r="I11" s="60">
        <f t="shared" si="1"/>
        <v>0</v>
      </c>
      <c r="J11" s="61">
        <f t="shared" si="0"/>
        <v>0</v>
      </c>
    </row>
    <row r="12" spans="4:10" ht="19.5" customHeight="1" thickBot="1" thickTop="1">
      <c r="D12" s="3">
        <v>4</v>
      </c>
      <c r="E12" s="58" t="s">
        <v>138</v>
      </c>
      <c r="F12" s="46">
        <v>2</v>
      </c>
      <c r="G12" s="38"/>
      <c r="H12" s="39"/>
      <c r="I12" s="60">
        <f t="shared" si="1"/>
        <v>0</v>
      </c>
      <c r="J12" s="61">
        <f t="shared" si="0"/>
        <v>0</v>
      </c>
    </row>
    <row r="13" spans="4:10" ht="19.5" customHeight="1" thickBot="1" thickTop="1">
      <c r="D13" s="3">
        <v>5</v>
      </c>
      <c r="E13" s="58" t="s">
        <v>139</v>
      </c>
      <c r="F13" s="46">
        <v>1</v>
      </c>
      <c r="G13" s="62"/>
      <c r="H13" s="39"/>
      <c r="I13" s="60">
        <f>H13</f>
        <v>0</v>
      </c>
      <c r="J13" s="61">
        <f t="shared" si="0"/>
        <v>0</v>
      </c>
    </row>
    <row r="14" spans="4:10" ht="19.5" customHeight="1" thickBot="1" thickTop="1">
      <c r="D14" s="3">
        <v>6</v>
      </c>
      <c r="E14" s="58" t="s">
        <v>140</v>
      </c>
      <c r="F14" s="46">
        <v>1</v>
      </c>
      <c r="G14" s="62"/>
      <c r="H14" s="39"/>
      <c r="I14" s="60">
        <f>H14</f>
        <v>0</v>
      </c>
      <c r="J14" s="61">
        <f t="shared" si="0"/>
        <v>0</v>
      </c>
    </row>
    <row r="15" spans="4:10" ht="19.5" customHeight="1" thickBot="1" thickTop="1">
      <c r="D15" s="3">
        <v>7</v>
      </c>
      <c r="E15" s="58" t="s">
        <v>107</v>
      </c>
      <c r="F15" s="46">
        <v>1</v>
      </c>
      <c r="G15" s="38"/>
      <c r="H15" s="39"/>
      <c r="I15" s="60">
        <f t="shared" si="1"/>
        <v>0</v>
      </c>
      <c r="J15" s="61">
        <f t="shared" si="0"/>
        <v>0</v>
      </c>
    </row>
    <row r="16" spans="4:10" ht="21.75" thickBot="1" thickTop="1">
      <c r="D16" s="49"/>
      <c r="E16" s="50"/>
      <c r="F16" s="79">
        <v>12</v>
      </c>
      <c r="G16" s="76" t="s">
        <v>14</v>
      </c>
      <c r="H16" s="77"/>
      <c r="I16" s="78"/>
      <c r="J16" s="28">
        <f>J9+J10+J11+J12+J13+J14+J15</f>
        <v>0</v>
      </c>
    </row>
    <row r="17" spans="4:10" ht="21.75" thickBot="1" thickTop="1">
      <c r="D17" s="49"/>
      <c r="E17" s="51"/>
      <c r="F17" s="80"/>
      <c r="G17" s="76" t="s">
        <v>2</v>
      </c>
      <c r="H17" s="77"/>
      <c r="I17" s="78"/>
      <c r="J17" s="11">
        <f>J16/F16</f>
        <v>0</v>
      </c>
    </row>
    <row r="18" ht="13.5" thickTop="1"/>
  </sheetData>
  <sheetProtection password="E7EF" sheet="1" objects="1" scenarios="1"/>
  <mergeCells count="4">
    <mergeCell ref="E2:K5"/>
    <mergeCell ref="F16:F17"/>
    <mergeCell ref="G16:I16"/>
    <mergeCell ref="G17:I17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D2:K35"/>
  <sheetViews>
    <sheetView rightToLeft="1" zoomScalePageLayoutView="0" workbookViewId="0" topLeftCell="A1">
      <selection activeCell="G33" sqref="G33"/>
    </sheetView>
  </sheetViews>
  <sheetFormatPr defaultColWidth="9.140625" defaultRowHeight="12.75"/>
  <cols>
    <col min="1" max="4" width="9.140625" style="1" customWidth="1"/>
    <col min="5" max="5" width="41.7109375" style="1" customWidth="1"/>
    <col min="6" max="6" width="9.140625" style="1" customWidth="1"/>
    <col min="7" max="7" width="20.140625" style="1" customWidth="1"/>
    <col min="8" max="8" width="18.140625" style="1" customWidth="1"/>
    <col min="9" max="9" width="20.57421875" style="1" customWidth="1"/>
    <col min="10" max="10" width="19.140625" style="1" customWidth="1"/>
    <col min="11" max="16384" width="9.140625" style="1" customWidth="1"/>
  </cols>
  <sheetData>
    <row r="2" spans="5:11" ht="12.75">
      <c r="E2" s="81" t="s">
        <v>141</v>
      </c>
      <c r="F2" s="81"/>
      <c r="G2" s="81"/>
      <c r="H2" s="81"/>
      <c r="I2" s="81"/>
      <c r="J2" s="81"/>
      <c r="K2" s="81"/>
    </row>
    <row r="3" spans="5:11" ht="12.75">
      <c r="E3" s="81"/>
      <c r="F3" s="81"/>
      <c r="G3" s="81"/>
      <c r="H3" s="81"/>
      <c r="I3" s="81"/>
      <c r="J3" s="81"/>
      <c r="K3" s="81"/>
    </row>
    <row r="4" spans="5:11" ht="12.75">
      <c r="E4" s="81"/>
      <c r="F4" s="81"/>
      <c r="G4" s="81"/>
      <c r="H4" s="81"/>
      <c r="I4" s="81"/>
      <c r="J4" s="81"/>
      <c r="K4" s="81"/>
    </row>
    <row r="5" spans="5:11" ht="12.75">
      <c r="E5" s="81"/>
      <c r="F5" s="81"/>
      <c r="G5" s="81"/>
      <c r="H5" s="81"/>
      <c r="I5" s="81"/>
      <c r="J5" s="81"/>
      <c r="K5" s="81"/>
    </row>
    <row r="7" ht="13.5" thickBot="1"/>
    <row r="8" spans="4:10" ht="19.5" thickBot="1" thickTop="1">
      <c r="D8" s="2" t="s">
        <v>17</v>
      </c>
      <c r="E8" s="2" t="s">
        <v>0</v>
      </c>
      <c r="F8" s="2" t="s">
        <v>1</v>
      </c>
      <c r="G8" s="2" t="s">
        <v>15</v>
      </c>
      <c r="H8" s="2" t="s">
        <v>16</v>
      </c>
      <c r="I8" s="2" t="s">
        <v>2</v>
      </c>
      <c r="J8" s="2" t="s">
        <v>3</v>
      </c>
    </row>
    <row r="9" spans="4:10" ht="19.5" customHeight="1" thickBot="1" thickTop="1">
      <c r="D9" s="3">
        <v>1</v>
      </c>
      <c r="E9" s="63" t="s">
        <v>142</v>
      </c>
      <c r="F9" s="46">
        <v>3</v>
      </c>
      <c r="G9" s="38"/>
      <c r="H9" s="39"/>
      <c r="I9" s="60">
        <f>(H9+G9)/2</f>
        <v>0</v>
      </c>
      <c r="J9" s="61">
        <f aca="true" t="shared" si="0" ref="J9:J15">I9*F9</f>
        <v>0</v>
      </c>
    </row>
    <row r="10" spans="4:10" ht="19.5" customHeight="1" thickBot="1" thickTop="1">
      <c r="D10" s="3">
        <v>2</v>
      </c>
      <c r="E10" s="64" t="s">
        <v>143</v>
      </c>
      <c r="F10" s="46">
        <v>2</v>
      </c>
      <c r="G10" s="38"/>
      <c r="H10" s="39"/>
      <c r="I10" s="60">
        <f aca="true" t="shared" si="1" ref="I10:I15">(H10+G10)/2</f>
        <v>0</v>
      </c>
      <c r="J10" s="61">
        <f t="shared" si="0"/>
        <v>0</v>
      </c>
    </row>
    <row r="11" spans="4:10" ht="19.5" customHeight="1" thickBot="1" thickTop="1">
      <c r="D11" s="3">
        <v>3</v>
      </c>
      <c r="E11" s="64" t="s">
        <v>144</v>
      </c>
      <c r="F11" s="46">
        <v>2</v>
      </c>
      <c r="G11" s="38"/>
      <c r="H11" s="39"/>
      <c r="I11" s="60">
        <f t="shared" si="1"/>
        <v>0</v>
      </c>
      <c r="J11" s="61">
        <f t="shared" si="0"/>
        <v>0</v>
      </c>
    </row>
    <row r="12" spans="4:10" ht="19.5" customHeight="1" thickBot="1" thickTop="1">
      <c r="D12" s="3">
        <v>4</v>
      </c>
      <c r="E12" s="64" t="s">
        <v>145</v>
      </c>
      <c r="F12" s="46">
        <v>2</v>
      </c>
      <c r="G12" s="38"/>
      <c r="H12" s="39"/>
      <c r="I12" s="60">
        <f t="shared" si="1"/>
        <v>0</v>
      </c>
      <c r="J12" s="61">
        <f t="shared" si="0"/>
        <v>0</v>
      </c>
    </row>
    <row r="13" spans="4:10" ht="19.5" customHeight="1" thickBot="1" thickTop="1">
      <c r="D13" s="3">
        <v>5</v>
      </c>
      <c r="E13" s="64" t="s">
        <v>113</v>
      </c>
      <c r="F13" s="46">
        <v>1</v>
      </c>
      <c r="G13" s="62"/>
      <c r="H13" s="39"/>
      <c r="I13" s="60">
        <f>H13</f>
        <v>0</v>
      </c>
      <c r="J13" s="61">
        <f t="shared" si="0"/>
        <v>0</v>
      </c>
    </row>
    <row r="14" spans="4:10" ht="19.5" customHeight="1" thickBot="1" thickTop="1">
      <c r="D14" s="3">
        <v>6</v>
      </c>
      <c r="E14" s="64" t="s">
        <v>146</v>
      </c>
      <c r="F14" s="46">
        <v>1</v>
      </c>
      <c r="G14" s="38"/>
      <c r="H14" s="39"/>
      <c r="I14" s="60">
        <f t="shared" si="1"/>
        <v>0</v>
      </c>
      <c r="J14" s="61">
        <f t="shared" si="0"/>
        <v>0</v>
      </c>
    </row>
    <row r="15" spans="4:10" ht="19.5" customHeight="1" thickBot="1" thickTop="1">
      <c r="D15" s="3">
        <v>7</v>
      </c>
      <c r="E15" s="64" t="s">
        <v>126</v>
      </c>
      <c r="F15" s="46">
        <v>1</v>
      </c>
      <c r="G15" s="38"/>
      <c r="H15" s="39"/>
      <c r="I15" s="60">
        <f t="shared" si="1"/>
        <v>0</v>
      </c>
      <c r="J15" s="61">
        <f t="shared" si="0"/>
        <v>0</v>
      </c>
    </row>
    <row r="16" spans="4:10" ht="21.75" thickBot="1" thickTop="1">
      <c r="D16" s="49"/>
      <c r="E16" s="50"/>
      <c r="F16" s="79">
        <v>12</v>
      </c>
      <c r="G16" s="76" t="s">
        <v>14</v>
      </c>
      <c r="H16" s="77"/>
      <c r="I16" s="78"/>
      <c r="J16" s="28">
        <f>J9+J10+J11+J12+J13+J14+J15</f>
        <v>0</v>
      </c>
    </row>
    <row r="17" spans="4:10" ht="21.75" thickBot="1" thickTop="1">
      <c r="D17" s="49"/>
      <c r="E17" s="51"/>
      <c r="F17" s="80"/>
      <c r="G17" s="76" t="s">
        <v>2</v>
      </c>
      <c r="H17" s="77"/>
      <c r="I17" s="78"/>
      <c r="J17" s="11">
        <f>J16/F16</f>
        <v>0</v>
      </c>
    </row>
    <row r="18" ht="13.5" thickTop="1"/>
    <row r="20" spans="5:11" ht="12.75">
      <c r="E20" s="81" t="s">
        <v>147</v>
      </c>
      <c r="F20" s="81"/>
      <c r="G20" s="81"/>
      <c r="H20" s="81"/>
      <c r="I20" s="81"/>
      <c r="J20" s="81"/>
      <c r="K20" s="81"/>
    </row>
    <row r="21" spans="5:11" ht="12.75">
      <c r="E21" s="81"/>
      <c r="F21" s="81"/>
      <c r="G21" s="81"/>
      <c r="H21" s="81"/>
      <c r="I21" s="81"/>
      <c r="J21" s="81"/>
      <c r="K21" s="81"/>
    </row>
    <row r="22" spans="5:11" ht="12.75">
      <c r="E22" s="81"/>
      <c r="F22" s="81"/>
      <c r="G22" s="81"/>
      <c r="H22" s="81"/>
      <c r="I22" s="81"/>
      <c r="J22" s="81"/>
      <c r="K22" s="81"/>
    </row>
    <row r="23" spans="5:11" ht="12.75">
      <c r="E23" s="81"/>
      <c r="F23" s="81"/>
      <c r="G23" s="81"/>
      <c r="H23" s="81"/>
      <c r="I23" s="81"/>
      <c r="J23" s="81"/>
      <c r="K23" s="81"/>
    </row>
    <row r="25" ht="13.5" thickBot="1"/>
    <row r="26" spans="4:10" ht="19.5" thickBot="1" thickTop="1">
      <c r="D26" s="2" t="s">
        <v>17</v>
      </c>
      <c r="E26" s="2" t="s">
        <v>0</v>
      </c>
      <c r="F26" s="2" t="s">
        <v>1</v>
      </c>
      <c r="G26" s="2" t="s">
        <v>15</v>
      </c>
      <c r="H26" s="2" t="s">
        <v>16</v>
      </c>
      <c r="I26" s="2" t="s">
        <v>2</v>
      </c>
      <c r="J26" s="2" t="s">
        <v>3</v>
      </c>
    </row>
    <row r="27" spans="4:10" ht="19.5" thickBot="1" thickTop="1">
      <c r="D27" s="3">
        <v>1</v>
      </c>
      <c r="E27" s="63" t="s">
        <v>148</v>
      </c>
      <c r="F27" s="46">
        <v>4</v>
      </c>
      <c r="G27" s="38"/>
      <c r="H27" s="39"/>
      <c r="I27" s="60">
        <f aca="true" t="shared" si="2" ref="I27:I32">(H27+G27)/2</f>
        <v>0</v>
      </c>
      <c r="J27" s="61">
        <f aca="true" t="shared" si="3" ref="J27:J33">I27*F27</f>
        <v>0</v>
      </c>
    </row>
    <row r="28" spans="4:10" ht="19.5" thickBot="1" thickTop="1">
      <c r="D28" s="3">
        <v>2</v>
      </c>
      <c r="E28" s="64" t="s">
        <v>149</v>
      </c>
      <c r="F28" s="46">
        <v>4</v>
      </c>
      <c r="G28" s="38"/>
      <c r="H28" s="39"/>
      <c r="I28" s="60">
        <f t="shared" si="2"/>
        <v>0</v>
      </c>
      <c r="J28" s="61">
        <f t="shared" si="3"/>
        <v>0</v>
      </c>
    </row>
    <row r="29" spans="4:10" ht="19.5" thickBot="1" thickTop="1">
      <c r="D29" s="3">
        <v>3</v>
      </c>
      <c r="E29" s="64" t="s">
        <v>150</v>
      </c>
      <c r="F29" s="46">
        <v>4</v>
      </c>
      <c r="G29" s="38"/>
      <c r="H29" s="39"/>
      <c r="I29" s="60">
        <f t="shared" si="2"/>
        <v>0</v>
      </c>
      <c r="J29" s="61">
        <f t="shared" si="3"/>
        <v>0</v>
      </c>
    </row>
    <row r="30" spans="4:10" ht="19.5" thickBot="1" thickTop="1">
      <c r="D30" s="3">
        <v>4</v>
      </c>
      <c r="E30" s="64" t="s">
        <v>151</v>
      </c>
      <c r="F30" s="46">
        <v>4</v>
      </c>
      <c r="G30" s="38"/>
      <c r="H30" s="39"/>
      <c r="I30" s="60">
        <f t="shared" si="2"/>
        <v>0</v>
      </c>
      <c r="J30" s="61">
        <f t="shared" si="3"/>
        <v>0</v>
      </c>
    </row>
    <row r="31" spans="4:10" ht="19.5" thickBot="1" thickTop="1">
      <c r="D31" s="3">
        <v>5</v>
      </c>
      <c r="E31" s="64" t="s">
        <v>152</v>
      </c>
      <c r="F31" s="46">
        <v>2</v>
      </c>
      <c r="G31" s="38"/>
      <c r="H31" s="39"/>
      <c r="I31" s="60">
        <f t="shared" si="2"/>
        <v>0</v>
      </c>
      <c r="J31" s="61">
        <f t="shared" si="3"/>
        <v>0</v>
      </c>
    </row>
    <row r="32" spans="4:10" ht="19.5" thickBot="1" thickTop="1">
      <c r="D32" s="3">
        <v>6</v>
      </c>
      <c r="E32" s="64" t="s">
        <v>153</v>
      </c>
      <c r="F32" s="46">
        <v>3</v>
      </c>
      <c r="G32" s="38"/>
      <c r="H32" s="39"/>
      <c r="I32" s="60">
        <f t="shared" si="2"/>
        <v>0</v>
      </c>
      <c r="J32" s="61">
        <f t="shared" si="3"/>
        <v>0</v>
      </c>
    </row>
    <row r="33" spans="4:10" ht="19.5" thickBot="1" thickTop="1">
      <c r="D33" s="3">
        <v>7</v>
      </c>
      <c r="E33" s="64" t="s">
        <v>154</v>
      </c>
      <c r="F33" s="46">
        <v>2</v>
      </c>
      <c r="G33" s="62"/>
      <c r="H33" s="39"/>
      <c r="I33" s="60">
        <f>H33</f>
        <v>0</v>
      </c>
      <c r="J33" s="61">
        <f t="shared" si="3"/>
        <v>0</v>
      </c>
    </row>
    <row r="34" spans="4:10" ht="21.75" thickBot="1" thickTop="1">
      <c r="D34" s="49"/>
      <c r="E34" s="50"/>
      <c r="F34" s="79">
        <v>23</v>
      </c>
      <c r="G34" s="76" t="s">
        <v>14</v>
      </c>
      <c r="H34" s="77"/>
      <c r="I34" s="78"/>
      <c r="J34" s="28">
        <f>J27+J28+J29+J30+J31+J32+J33</f>
        <v>0</v>
      </c>
    </row>
    <row r="35" spans="4:10" ht="21.75" thickBot="1" thickTop="1">
      <c r="D35" s="49"/>
      <c r="E35" s="51"/>
      <c r="F35" s="80"/>
      <c r="G35" s="76" t="s">
        <v>2</v>
      </c>
      <c r="H35" s="77"/>
      <c r="I35" s="78"/>
      <c r="J35" s="11">
        <f>J34/F34</f>
        <v>0</v>
      </c>
    </row>
    <row r="36" ht="13.5" thickTop="1"/>
  </sheetData>
  <sheetProtection password="E7EF" sheet="1" objects="1" scenarios="1"/>
  <mergeCells count="8">
    <mergeCell ref="E20:K23"/>
    <mergeCell ref="F34:F35"/>
    <mergeCell ref="G34:I34"/>
    <mergeCell ref="G35:I35"/>
    <mergeCell ref="E2:K5"/>
    <mergeCell ref="F16:F17"/>
    <mergeCell ref="G16:I16"/>
    <mergeCell ref="G17:I17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B2:I17"/>
  <sheetViews>
    <sheetView rightToLeft="1" zoomScalePageLayoutView="0" workbookViewId="0" topLeftCell="A1">
      <selection activeCell="E13" sqref="E13"/>
    </sheetView>
  </sheetViews>
  <sheetFormatPr defaultColWidth="9.140625" defaultRowHeight="12.75"/>
  <cols>
    <col min="1" max="2" width="9.140625" style="1" customWidth="1"/>
    <col min="3" max="3" width="32.00390625" style="1" customWidth="1"/>
    <col min="4" max="4" width="18.57421875" style="1" customWidth="1"/>
    <col min="5" max="5" width="18.421875" style="1" customWidth="1"/>
    <col min="6" max="6" width="18.00390625" style="1" customWidth="1"/>
    <col min="7" max="7" width="17.57421875" style="1" customWidth="1"/>
    <col min="8" max="8" width="17.00390625" style="1" customWidth="1"/>
    <col min="9" max="16384" width="9.140625" style="1" customWidth="1"/>
  </cols>
  <sheetData>
    <row r="2" spans="3:9" ht="12.75">
      <c r="C2" s="81" t="s">
        <v>155</v>
      </c>
      <c r="D2" s="81"/>
      <c r="E2" s="81"/>
      <c r="F2" s="81"/>
      <c r="G2" s="81"/>
      <c r="H2" s="81"/>
      <c r="I2" s="81"/>
    </row>
    <row r="3" spans="3:9" ht="12.75">
      <c r="C3" s="81"/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7" ht="13.5" thickBot="1"/>
    <row r="8" spans="2:8" ht="19.5" thickBot="1" thickTop="1">
      <c r="B8" s="2" t="s">
        <v>17</v>
      </c>
      <c r="C8" s="2" t="s">
        <v>0</v>
      </c>
      <c r="D8" s="2" t="s">
        <v>1</v>
      </c>
      <c r="E8" s="2" t="s">
        <v>15</v>
      </c>
      <c r="F8" s="2" t="s">
        <v>16</v>
      </c>
      <c r="G8" s="2" t="s">
        <v>2</v>
      </c>
      <c r="H8" s="2" t="s">
        <v>3</v>
      </c>
    </row>
    <row r="9" spans="2:8" ht="19.5" customHeight="1" thickBot="1" thickTop="1">
      <c r="B9" s="3">
        <v>1</v>
      </c>
      <c r="C9" s="65" t="s">
        <v>156</v>
      </c>
      <c r="D9" s="46">
        <v>3</v>
      </c>
      <c r="E9" s="38"/>
      <c r="F9" s="39"/>
      <c r="G9" s="60">
        <f>(F9+E9)/2</f>
        <v>0</v>
      </c>
      <c r="H9" s="61">
        <f aca="true" t="shared" si="0" ref="H9:H15">G9*D9</f>
        <v>0</v>
      </c>
    </row>
    <row r="10" spans="2:8" ht="19.5" customHeight="1" thickBot="1" thickTop="1">
      <c r="B10" s="3">
        <v>2</v>
      </c>
      <c r="C10" s="66" t="s">
        <v>157</v>
      </c>
      <c r="D10" s="46">
        <v>2</v>
      </c>
      <c r="E10" s="38"/>
      <c r="F10" s="39"/>
      <c r="G10" s="60">
        <f aca="true" t="shared" si="1" ref="G10:G15">(F10+E10)/2</f>
        <v>0</v>
      </c>
      <c r="H10" s="61">
        <f t="shared" si="0"/>
        <v>0</v>
      </c>
    </row>
    <row r="11" spans="2:8" ht="19.5" customHeight="1" thickBot="1" thickTop="1">
      <c r="B11" s="3">
        <v>3</v>
      </c>
      <c r="C11" s="66" t="s">
        <v>158</v>
      </c>
      <c r="D11" s="46">
        <v>2</v>
      </c>
      <c r="E11" s="38"/>
      <c r="F11" s="39"/>
      <c r="G11" s="60">
        <f t="shared" si="1"/>
        <v>0</v>
      </c>
      <c r="H11" s="61">
        <f t="shared" si="0"/>
        <v>0</v>
      </c>
    </row>
    <row r="12" spans="2:8" ht="19.5" customHeight="1" thickBot="1" thickTop="1">
      <c r="B12" s="3">
        <v>4</v>
      </c>
      <c r="C12" s="66" t="s">
        <v>159</v>
      </c>
      <c r="D12" s="46">
        <v>2</v>
      </c>
      <c r="E12" s="38"/>
      <c r="F12" s="39"/>
      <c r="G12" s="60">
        <f t="shared" si="1"/>
        <v>0</v>
      </c>
      <c r="H12" s="61">
        <f t="shared" si="0"/>
        <v>0</v>
      </c>
    </row>
    <row r="13" spans="2:8" ht="19.5" customHeight="1" thickBot="1" thickTop="1">
      <c r="B13" s="3">
        <v>5</v>
      </c>
      <c r="C13" s="66" t="s">
        <v>106</v>
      </c>
      <c r="D13" s="46">
        <v>1</v>
      </c>
      <c r="E13" s="62"/>
      <c r="F13" s="39"/>
      <c r="G13" s="60">
        <f>F13</f>
        <v>0</v>
      </c>
      <c r="H13" s="61">
        <f t="shared" si="0"/>
        <v>0</v>
      </c>
    </row>
    <row r="14" spans="2:8" ht="19.5" customHeight="1" thickBot="1" thickTop="1">
      <c r="B14" s="3">
        <v>6</v>
      </c>
      <c r="C14" s="66" t="s">
        <v>160</v>
      </c>
      <c r="D14" s="46">
        <v>1</v>
      </c>
      <c r="E14" s="38"/>
      <c r="F14" s="39"/>
      <c r="G14" s="60">
        <f t="shared" si="1"/>
        <v>0</v>
      </c>
      <c r="H14" s="61">
        <f t="shared" si="0"/>
        <v>0</v>
      </c>
    </row>
    <row r="15" spans="2:8" ht="19.5" customHeight="1" thickBot="1" thickTop="1">
      <c r="B15" s="3">
        <v>7</v>
      </c>
      <c r="C15" s="66" t="s">
        <v>107</v>
      </c>
      <c r="D15" s="46">
        <v>1</v>
      </c>
      <c r="E15" s="38"/>
      <c r="F15" s="39"/>
      <c r="G15" s="60">
        <f t="shared" si="1"/>
        <v>0</v>
      </c>
      <c r="H15" s="61">
        <f t="shared" si="0"/>
        <v>0</v>
      </c>
    </row>
    <row r="16" spans="2:8" ht="21.75" thickBot="1" thickTop="1">
      <c r="B16" s="49"/>
      <c r="C16" s="50"/>
      <c r="D16" s="79">
        <v>12</v>
      </c>
      <c r="E16" s="76" t="s">
        <v>14</v>
      </c>
      <c r="F16" s="77"/>
      <c r="G16" s="78"/>
      <c r="H16" s="28">
        <f>H9+H10+H11+H12+H13+H14+H15</f>
        <v>0</v>
      </c>
    </row>
    <row r="17" spans="2:8" ht="21.75" thickBot="1" thickTop="1">
      <c r="B17" s="49"/>
      <c r="C17" s="51"/>
      <c r="D17" s="80"/>
      <c r="E17" s="76" t="s">
        <v>2</v>
      </c>
      <c r="F17" s="77"/>
      <c r="G17" s="78"/>
      <c r="H17" s="11">
        <f>H16/D16</f>
        <v>0</v>
      </c>
    </row>
    <row r="18" ht="13.5" thickTop="1"/>
  </sheetData>
  <sheetProtection password="E7EF" sheet="1" objects="1" scenarios="1"/>
  <mergeCells count="4">
    <mergeCell ref="C2:I5"/>
    <mergeCell ref="D16:D17"/>
    <mergeCell ref="E16:G16"/>
    <mergeCell ref="E17:G17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5"/>
  </sheetPr>
  <dimension ref="B2:I34"/>
  <sheetViews>
    <sheetView rightToLeft="1" zoomScalePageLayoutView="0" workbookViewId="0" topLeftCell="A1">
      <selection activeCell="E28" sqref="E28:F28"/>
    </sheetView>
  </sheetViews>
  <sheetFormatPr defaultColWidth="9.140625" defaultRowHeight="12.75"/>
  <cols>
    <col min="1" max="2" width="9.140625" style="1" customWidth="1"/>
    <col min="3" max="3" width="34.140625" style="1" customWidth="1"/>
    <col min="4" max="4" width="9.140625" style="1" customWidth="1"/>
    <col min="5" max="5" width="27.00390625" style="1" customWidth="1"/>
    <col min="6" max="6" width="23.28125" style="1" customWidth="1"/>
    <col min="7" max="7" width="13.28125" style="1" customWidth="1"/>
    <col min="8" max="8" width="22.140625" style="1" customWidth="1"/>
    <col min="9" max="16384" width="9.140625" style="1" customWidth="1"/>
  </cols>
  <sheetData>
    <row r="2" spans="3:9" ht="12.75">
      <c r="C2" s="81" t="s">
        <v>161</v>
      </c>
      <c r="D2" s="81"/>
      <c r="E2" s="81"/>
      <c r="F2" s="81"/>
      <c r="G2" s="81"/>
      <c r="H2" s="81"/>
      <c r="I2" s="81"/>
    </row>
    <row r="3" spans="3:9" ht="12.75">
      <c r="C3" s="81"/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6" ht="13.5" thickBot="1"/>
    <row r="7" spans="2:8" ht="19.5" thickBot="1" thickTop="1">
      <c r="B7" s="2" t="s">
        <v>17</v>
      </c>
      <c r="C7" s="2" t="s">
        <v>0</v>
      </c>
      <c r="D7" s="2" t="s">
        <v>1</v>
      </c>
      <c r="E7" s="2" t="s">
        <v>15</v>
      </c>
      <c r="F7" s="2" t="s">
        <v>16</v>
      </c>
      <c r="G7" s="2" t="s">
        <v>2</v>
      </c>
      <c r="H7" s="2" t="s">
        <v>3</v>
      </c>
    </row>
    <row r="8" spans="2:8" ht="19.5" customHeight="1" thickBot="1" thickTop="1">
      <c r="B8" s="3">
        <v>1</v>
      </c>
      <c r="C8" s="65" t="s">
        <v>162</v>
      </c>
      <c r="D8" s="46">
        <v>3</v>
      </c>
      <c r="E8" s="38"/>
      <c r="F8" s="39"/>
      <c r="G8" s="60">
        <f>(F8+E8)/2</f>
        <v>0</v>
      </c>
      <c r="H8" s="61">
        <f aca="true" t="shared" si="0" ref="H8:H14">G8*D8</f>
        <v>0</v>
      </c>
    </row>
    <row r="9" spans="2:8" ht="19.5" customHeight="1" thickBot="1" thickTop="1">
      <c r="B9" s="3">
        <v>2</v>
      </c>
      <c r="C9" s="66" t="s">
        <v>163</v>
      </c>
      <c r="D9" s="46">
        <v>2</v>
      </c>
      <c r="E9" s="38"/>
      <c r="F9" s="39"/>
      <c r="G9" s="60">
        <f aca="true" t="shared" si="1" ref="G9:G14">(F9+E9)/2</f>
        <v>0</v>
      </c>
      <c r="H9" s="61">
        <f t="shared" si="0"/>
        <v>0</v>
      </c>
    </row>
    <row r="10" spans="2:8" ht="19.5" customHeight="1" thickBot="1" thickTop="1">
      <c r="B10" s="3">
        <v>3</v>
      </c>
      <c r="C10" s="66" t="s">
        <v>164</v>
      </c>
      <c r="D10" s="46">
        <v>2</v>
      </c>
      <c r="E10" s="38"/>
      <c r="F10" s="39"/>
      <c r="G10" s="60">
        <f t="shared" si="1"/>
        <v>0</v>
      </c>
      <c r="H10" s="61">
        <f t="shared" si="0"/>
        <v>0</v>
      </c>
    </row>
    <row r="11" spans="2:8" ht="19.5" customHeight="1" thickBot="1" thickTop="1">
      <c r="B11" s="3">
        <v>4</v>
      </c>
      <c r="C11" s="66" t="s">
        <v>71</v>
      </c>
      <c r="D11" s="46">
        <v>2</v>
      </c>
      <c r="E11" s="38"/>
      <c r="F11" s="39"/>
      <c r="G11" s="60">
        <f t="shared" si="1"/>
        <v>0</v>
      </c>
      <c r="H11" s="61">
        <f t="shared" si="0"/>
        <v>0</v>
      </c>
    </row>
    <row r="12" spans="2:8" ht="19.5" customHeight="1" thickBot="1" thickTop="1">
      <c r="B12" s="3">
        <v>5</v>
      </c>
      <c r="C12" s="66" t="s">
        <v>113</v>
      </c>
      <c r="D12" s="46">
        <v>1</v>
      </c>
      <c r="E12" s="62"/>
      <c r="F12" s="39"/>
      <c r="G12" s="60">
        <f>F12</f>
        <v>0</v>
      </c>
      <c r="H12" s="61">
        <f t="shared" si="0"/>
        <v>0</v>
      </c>
    </row>
    <row r="13" spans="2:8" ht="19.5" customHeight="1" thickBot="1" thickTop="1">
      <c r="B13" s="3">
        <v>6</v>
      </c>
      <c r="C13" s="66" t="s">
        <v>119</v>
      </c>
      <c r="D13" s="46">
        <v>1</v>
      </c>
      <c r="E13" s="62"/>
      <c r="F13" s="39"/>
      <c r="G13" s="60">
        <f>F13</f>
        <v>0</v>
      </c>
      <c r="H13" s="61">
        <f t="shared" si="0"/>
        <v>0</v>
      </c>
    </row>
    <row r="14" spans="2:8" ht="19.5" customHeight="1" thickBot="1" thickTop="1">
      <c r="B14" s="3">
        <v>7</v>
      </c>
      <c r="C14" s="66" t="s">
        <v>126</v>
      </c>
      <c r="D14" s="46">
        <v>1</v>
      </c>
      <c r="E14" s="38"/>
      <c r="F14" s="39"/>
      <c r="G14" s="60">
        <f t="shared" si="1"/>
        <v>0</v>
      </c>
      <c r="H14" s="61">
        <f t="shared" si="0"/>
        <v>0</v>
      </c>
    </row>
    <row r="15" spans="2:8" ht="21.75" thickBot="1" thickTop="1">
      <c r="B15" s="49"/>
      <c r="C15" s="50"/>
      <c r="D15" s="79">
        <v>12</v>
      </c>
      <c r="E15" s="76" t="s">
        <v>14</v>
      </c>
      <c r="F15" s="77"/>
      <c r="G15" s="78"/>
      <c r="H15" s="28">
        <f>H8+H9+H10+H11+H12+H13+H14</f>
        <v>0</v>
      </c>
    </row>
    <row r="16" spans="2:8" ht="21.75" thickBot="1" thickTop="1">
      <c r="B16" s="49"/>
      <c r="C16" s="51"/>
      <c r="D16" s="80"/>
      <c r="E16" s="76" t="s">
        <v>2</v>
      </c>
      <c r="F16" s="77"/>
      <c r="G16" s="78"/>
      <c r="H16" s="11">
        <f>H15/D15</f>
        <v>0</v>
      </c>
    </row>
    <row r="17" ht="13.5" thickTop="1"/>
    <row r="18" spans="3:9" ht="12.75">
      <c r="C18" s="81" t="s">
        <v>173</v>
      </c>
      <c r="D18" s="81"/>
      <c r="E18" s="81"/>
      <c r="F18" s="81"/>
      <c r="G18" s="81"/>
      <c r="H18" s="81"/>
      <c r="I18" s="81"/>
    </row>
    <row r="19" spans="3:9" ht="12.75">
      <c r="C19" s="81"/>
      <c r="D19" s="81"/>
      <c r="E19" s="81"/>
      <c r="F19" s="81"/>
      <c r="G19" s="81"/>
      <c r="H19" s="81"/>
      <c r="I19" s="81"/>
    </row>
    <row r="20" spans="3:9" ht="12.75">
      <c r="C20" s="81"/>
      <c r="D20" s="81"/>
      <c r="E20" s="81"/>
      <c r="F20" s="81"/>
      <c r="G20" s="81"/>
      <c r="H20" s="81"/>
      <c r="I20" s="81"/>
    </row>
    <row r="21" spans="3:9" ht="12.75">
      <c r="C21" s="81"/>
      <c r="D21" s="81"/>
      <c r="E21" s="81"/>
      <c r="F21" s="81"/>
      <c r="G21" s="81"/>
      <c r="H21" s="81"/>
      <c r="I21" s="81"/>
    </row>
    <row r="22" ht="13.5" thickBot="1"/>
    <row r="23" spans="2:8" ht="19.5" thickBot="1" thickTop="1">
      <c r="B23" s="2" t="s">
        <v>17</v>
      </c>
      <c r="C23" s="2" t="s">
        <v>0</v>
      </c>
      <c r="D23" s="2" t="s">
        <v>1</v>
      </c>
      <c r="E23" s="2" t="s">
        <v>15</v>
      </c>
      <c r="F23" s="2" t="s">
        <v>16</v>
      </c>
      <c r="G23" s="2" t="s">
        <v>2</v>
      </c>
      <c r="H23" s="2" t="s">
        <v>3</v>
      </c>
    </row>
    <row r="24" spans="2:8" ht="19.5" thickBot="1" thickTop="1">
      <c r="B24" s="3">
        <v>1</v>
      </c>
      <c r="C24" s="63" t="s">
        <v>165</v>
      </c>
      <c r="D24" s="5">
        <v>3</v>
      </c>
      <c r="E24" s="6"/>
      <c r="F24" s="7"/>
      <c r="G24" s="13">
        <f>(F24+E24)/2</f>
        <v>0</v>
      </c>
      <c r="H24" s="14">
        <f>G24*D24</f>
        <v>0</v>
      </c>
    </row>
    <row r="25" spans="2:8" ht="19.5" thickBot="1" thickTop="1">
      <c r="B25" s="3">
        <v>2</v>
      </c>
      <c r="C25" s="64" t="s">
        <v>34</v>
      </c>
      <c r="D25" s="5">
        <v>3</v>
      </c>
      <c r="E25" s="6"/>
      <c r="F25" s="7"/>
      <c r="G25" s="13">
        <f aca="true" t="shared" si="2" ref="G25:G32">(F25+E25)/2</f>
        <v>0</v>
      </c>
      <c r="H25" s="14">
        <f aca="true" t="shared" si="3" ref="H25:H32">G25*D25</f>
        <v>0</v>
      </c>
    </row>
    <row r="26" spans="2:8" ht="19.5" thickBot="1" thickTop="1">
      <c r="B26" s="3">
        <v>3</v>
      </c>
      <c r="C26" s="64" t="s">
        <v>166</v>
      </c>
      <c r="D26" s="5">
        <v>3</v>
      </c>
      <c r="E26" s="6"/>
      <c r="F26" s="7"/>
      <c r="G26" s="13">
        <f t="shared" si="2"/>
        <v>0</v>
      </c>
      <c r="H26" s="14">
        <f t="shared" si="3"/>
        <v>0</v>
      </c>
    </row>
    <row r="27" spans="2:8" ht="19.5" thickBot="1" thickTop="1">
      <c r="B27" s="3">
        <v>4</v>
      </c>
      <c r="C27" s="64" t="s">
        <v>167</v>
      </c>
      <c r="D27" s="5">
        <v>1</v>
      </c>
      <c r="E27" s="12"/>
      <c r="F27" s="7"/>
      <c r="G27" s="13">
        <f>F27</f>
        <v>0</v>
      </c>
      <c r="H27" s="14">
        <f t="shared" si="3"/>
        <v>0</v>
      </c>
    </row>
    <row r="28" spans="2:8" ht="19.5" thickBot="1" thickTop="1">
      <c r="B28" s="3">
        <v>5</v>
      </c>
      <c r="C28" s="64" t="s">
        <v>168</v>
      </c>
      <c r="D28" s="5">
        <v>2</v>
      </c>
      <c r="E28" s="6"/>
      <c r="F28" s="7"/>
      <c r="G28" s="13">
        <f t="shared" si="2"/>
        <v>0</v>
      </c>
      <c r="H28" s="14">
        <f t="shared" si="3"/>
        <v>0</v>
      </c>
    </row>
    <row r="29" spans="2:8" ht="19.5" thickBot="1" thickTop="1">
      <c r="B29" s="3">
        <v>6</v>
      </c>
      <c r="C29" s="64" t="s">
        <v>169</v>
      </c>
      <c r="D29" s="5">
        <v>2</v>
      </c>
      <c r="E29" s="6"/>
      <c r="F29" s="7"/>
      <c r="G29" s="13">
        <f>F29</f>
        <v>0</v>
      </c>
      <c r="H29" s="14">
        <f t="shared" si="3"/>
        <v>0</v>
      </c>
    </row>
    <row r="30" spans="2:8" ht="19.5" thickBot="1" thickTop="1">
      <c r="B30" s="3">
        <v>7</v>
      </c>
      <c r="C30" s="64" t="s">
        <v>170</v>
      </c>
      <c r="D30" s="5">
        <v>1</v>
      </c>
      <c r="E30" s="6"/>
      <c r="F30" s="7"/>
      <c r="G30" s="13">
        <f t="shared" si="2"/>
        <v>0</v>
      </c>
      <c r="H30" s="14">
        <f t="shared" si="3"/>
        <v>0</v>
      </c>
    </row>
    <row r="31" spans="2:8" ht="19.5" thickBot="1" thickTop="1">
      <c r="B31" s="3">
        <v>8</v>
      </c>
      <c r="C31" s="64" t="s">
        <v>171</v>
      </c>
      <c r="D31" s="5">
        <v>2</v>
      </c>
      <c r="E31" s="12"/>
      <c r="F31" s="7"/>
      <c r="G31" s="13">
        <f>F31</f>
        <v>0</v>
      </c>
      <c r="H31" s="14">
        <f t="shared" si="3"/>
        <v>0</v>
      </c>
    </row>
    <row r="32" spans="2:8" ht="19.5" thickBot="1" thickTop="1">
      <c r="B32" s="3">
        <v>9</v>
      </c>
      <c r="C32" s="64" t="s">
        <v>172</v>
      </c>
      <c r="D32" s="5">
        <v>1</v>
      </c>
      <c r="E32" s="6"/>
      <c r="F32" s="7"/>
      <c r="G32" s="13">
        <f t="shared" si="2"/>
        <v>0</v>
      </c>
      <c r="H32" s="14">
        <f t="shared" si="3"/>
        <v>0</v>
      </c>
    </row>
    <row r="33" spans="3:8" ht="21.75" thickBot="1" thickTop="1">
      <c r="C33" s="8"/>
      <c r="D33" s="79">
        <v>18</v>
      </c>
      <c r="E33" s="76" t="s">
        <v>14</v>
      </c>
      <c r="F33" s="77"/>
      <c r="G33" s="78"/>
      <c r="H33" s="10">
        <f>H24+H25+H26+H27+H28+H29+H30+H31+H32</f>
        <v>0</v>
      </c>
    </row>
    <row r="34" spans="3:8" ht="21.75" thickBot="1" thickTop="1">
      <c r="C34" s="9"/>
      <c r="D34" s="80"/>
      <c r="E34" s="76" t="s">
        <v>2</v>
      </c>
      <c r="F34" s="77"/>
      <c r="G34" s="78"/>
      <c r="H34" s="11">
        <f>H33/D33</f>
        <v>0</v>
      </c>
    </row>
    <row r="35" ht="13.5" thickTop="1"/>
  </sheetData>
  <sheetProtection password="E7EF" sheet="1" objects="1" scenarios="1"/>
  <mergeCells count="8">
    <mergeCell ref="C18:I21"/>
    <mergeCell ref="D33:D34"/>
    <mergeCell ref="E33:G33"/>
    <mergeCell ref="E34:G34"/>
    <mergeCell ref="C2:I5"/>
    <mergeCell ref="D15:D16"/>
    <mergeCell ref="E15:G15"/>
    <mergeCell ref="E16:G16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1"/>
  </sheetPr>
  <dimension ref="B2:I17"/>
  <sheetViews>
    <sheetView rightToLeft="1" zoomScalePageLayoutView="0" workbookViewId="0" topLeftCell="A1">
      <selection activeCell="E11" sqref="E11:F11"/>
    </sheetView>
  </sheetViews>
  <sheetFormatPr defaultColWidth="9.140625" defaultRowHeight="12.75"/>
  <cols>
    <col min="1" max="2" width="9.140625" style="1" customWidth="1"/>
    <col min="3" max="3" width="29.00390625" style="1" customWidth="1"/>
    <col min="4" max="4" width="19.57421875" style="1" customWidth="1"/>
    <col min="5" max="5" width="18.140625" style="1" customWidth="1"/>
    <col min="6" max="6" width="21.28125" style="1" customWidth="1"/>
    <col min="7" max="7" width="13.57421875" style="1" customWidth="1"/>
    <col min="8" max="8" width="17.7109375" style="1" customWidth="1"/>
    <col min="9" max="16384" width="9.140625" style="1" customWidth="1"/>
  </cols>
  <sheetData>
    <row r="2" spans="3:9" ht="12.75">
      <c r="C2" s="81" t="s">
        <v>179</v>
      </c>
      <c r="D2" s="81"/>
      <c r="E2" s="81"/>
      <c r="F2" s="81"/>
      <c r="G2" s="81"/>
      <c r="H2" s="81"/>
      <c r="I2" s="81"/>
    </row>
    <row r="3" spans="3:9" ht="12.75">
      <c r="C3" s="81"/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7" ht="13.5" thickBot="1"/>
    <row r="8" spans="2:8" ht="19.5" thickBot="1" thickTop="1">
      <c r="B8" s="2" t="s">
        <v>17</v>
      </c>
      <c r="C8" s="2" t="s">
        <v>0</v>
      </c>
      <c r="D8" s="2" t="s">
        <v>1</v>
      </c>
      <c r="E8" s="2" t="s">
        <v>15</v>
      </c>
      <c r="F8" s="2" t="s">
        <v>16</v>
      </c>
      <c r="G8" s="2" t="s">
        <v>2</v>
      </c>
      <c r="H8" s="2" t="s">
        <v>3</v>
      </c>
    </row>
    <row r="9" spans="2:8" ht="22.5" customHeight="1" thickBot="1" thickTop="1">
      <c r="B9" s="3">
        <v>1</v>
      </c>
      <c r="C9" s="67" t="s">
        <v>174</v>
      </c>
      <c r="D9" s="46">
        <v>2</v>
      </c>
      <c r="E9" s="38"/>
      <c r="F9" s="39"/>
      <c r="G9" s="60">
        <f>(F9+E9)/2</f>
        <v>0</v>
      </c>
      <c r="H9" s="61">
        <f aca="true" t="shared" si="0" ref="H9:H15">G9*D9</f>
        <v>0</v>
      </c>
    </row>
    <row r="10" spans="2:8" ht="22.5" customHeight="1" thickBot="1" thickTop="1">
      <c r="B10" s="3">
        <v>2</v>
      </c>
      <c r="C10" s="68" t="s">
        <v>175</v>
      </c>
      <c r="D10" s="46">
        <v>2</v>
      </c>
      <c r="E10" s="38"/>
      <c r="F10" s="39"/>
      <c r="G10" s="60">
        <f aca="true" t="shared" si="1" ref="G10:G15">(F10+E10)/2</f>
        <v>0</v>
      </c>
      <c r="H10" s="61">
        <f t="shared" si="0"/>
        <v>0</v>
      </c>
    </row>
    <row r="11" spans="2:8" ht="22.5" customHeight="1" thickBot="1" thickTop="1">
      <c r="B11" s="3">
        <v>3</v>
      </c>
      <c r="C11" s="68" t="s">
        <v>176</v>
      </c>
      <c r="D11" s="46">
        <v>2</v>
      </c>
      <c r="E11" s="38"/>
      <c r="F11" s="39"/>
      <c r="G11" s="60">
        <f t="shared" si="1"/>
        <v>0</v>
      </c>
      <c r="H11" s="61">
        <f t="shared" si="0"/>
        <v>0</v>
      </c>
    </row>
    <row r="12" spans="2:8" ht="22.5" customHeight="1" thickBot="1" thickTop="1">
      <c r="B12" s="3">
        <v>4</v>
      </c>
      <c r="C12" s="68" t="s">
        <v>177</v>
      </c>
      <c r="D12" s="46">
        <v>2</v>
      </c>
      <c r="E12" s="38"/>
      <c r="F12" s="39"/>
      <c r="G12" s="60">
        <f t="shared" si="1"/>
        <v>0</v>
      </c>
      <c r="H12" s="61">
        <f t="shared" si="0"/>
        <v>0</v>
      </c>
    </row>
    <row r="13" spans="2:8" ht="22.5" customHeight="1" thickBot="1" thickTop="1">
      <c r="B13" s="3">
        <v>5</v>
      </c>
      <c r="C13" s="69" t="s">
        <v>106</v>
      </c>
      <c r="D13" s="46">
        <v>1</v>
      </c>
      <c r="E13" s="62"/>
      <c r="F13" s="39"/>
      <c r="G13" s="60">
        <f>F13</f>
        <v>0</v>
      </c>
      <c r="H13" s="61">
        <f t="shared" si="0"/>
        <v>0</v>
      </c>
    </row>
    <row r="14" spans="2:8" ht="22.5" customHeight="1" thickBot="1" thickTop="1">
      <c r="B14" s="3">
        <v>6</v>
      </c>
      <c r="C14" s="67" t="s">
        <v>178</v>
      </c>
      <c r="D14" s="46">
        <v>1</v>
      </c>
      <c r="E14" s="62"/>
      <c r="F14" s="39"/>
      <c r="G14" s="60">
        <f>F14</f>
        <v>0</v>
      </c>
      <c r="H14" s="61">
        <f t="shared" si="0"/>
        <v>0</v>
      </c>
    </row>
    <row r="15" spans="2:8" ht="22.5" customHeight="1" thickBot="1" thickTop="1">
      <c r="B15" s="3">
        <v>7</v>
      </c>
      <c r="C15" s="68" t="s">
        <v>107</v>
      </c>
      <c r="D15" s="46">
        <v>1</v>
      </c>
      <c r="E15" s="38"/>
      <c r="F15" s="39"/>
      <c r="G15" s="60">
        <f t="shared" si="1"/>
        <v>0</v>
      </c>
      <c r="H15" s="61">
        <f t="shared" si="0"/>
        <v>0</v>
      </c>
    </row>
    <row r="16" spans="2:8" ht="21.75" thickBot="1" thickTop="1">
      <c r="B16" s="49"/>
      <c r="C16" s="50"/>
      <c r="D16" s="79">
        <v>11</v>
      </c>
      <c r="E16" s="76" t="s">
        <v>14</v>
      </c>
      <c r="F16" s="77"/>
      <c r="G16" s="78"/>
      <c r="H16" s="28">
        <f>H9+H10+H11+H12+H13+H14+H15</f>
        <v>0</v>
      </c>
    </row>
    <row r="17" spans="2:8" ht="21.75" thickBot="1" thickTop="1">
      <c r="B17" s="49"/>
      <c r="C17" s="51"/>
      <c r="D17" s="80"/>
      <c r="E17" s="76" t="s">
        <v>2</v>
      </c>
      <c r="F17" s="77"/>
      <c r="G17" s="78"/>
      <c r="H17" s="11">
        <f>H16/D16</f>
        <v>0</v>
      </c>
    </row>
    <row r="18" ht="13.5" thickTop="1"/>
  </sheetData>
  <sheetProtection password="E7EF" sheet="1" objects="1" scenarios="1"/>
  <mergeCells count="4">
    <mergeCell ref="C2:I5"/>
    <mergeCell ref="D16:D17"/>
    <mergeCell ref="E16:G16"/>
    <mergeCell ref="E17:G1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1"/>
  </sheetPr>
  <dimension ref="B2:I33"/>
  <sheetViews>
    <sheetView rightToLeft="1" zoomScalePageLayoutView="0" workbookViewId="0" topLeftCell="A1">
      <selection activeCell="E13" sqref="E13"/>
    </sheetView>
  </sheetViews>
  <sheetFormatPr defaultColWidth="9.140625" defaultRowHeight="12.75"/>
  <cols>
    <col min="1" max="2" width="9.140625" style="1" customWidth="1"/>
    <col min="3" max="3" width="36.8515625" style="1" customWidth="1"/>
    <col min="4" max="4" width="21.8515625" style="1" customWidth="1"/>
    <col min="5" max="5" width="19.421875" style="1" customWidth="1"/>
    <col min="6" max="6" width="18.7109375" style="1" customWidth="1"/>
    <col min="7" max="7" width="18.140625" style="1" customWidth="1"/>
    <col min="8" max="8" width="18.00390625" style="1" customWidth="1"/>
    <col min="9" max="16384" width="9.140625" style="1" customWidth="1"/>
  </cols>
  <sheetData>
    <row r="2" spans="3:9" ht="12.75">
      <c r="C2" s="81" t="s">
        <v>185</v>
      </c>
      <c r="D2" s="81"/>
      <c r="E2" s="81"/>
      <c r="F2" s="81"/>
      <c r="G2" s="81"/>
      <c r="H2" s="81"/>
      <c r="I2" s="81"/>
    </row>
    <row r="3" spans="3:9" ht="12.75">
      <c r="C3" s="81"/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7" ht="13.5" thickBot="1"/>
    <row r="8" spans="2:8" ht="19.5" thickBot="1" thickTop="1">
      <c r="B8" s="2" t="s">
        <v>17</v>
      </c>
      <c r="C8" s="2" t="s">
        <v>0</v>
      </c>
      <c r="D8" s="2" t="s">
        <v>1</v>
      </c>
      <c r="E8" s="2" t="s">
        <v>15</v>
      </c>
      <c r="F8" s="2" t="s">
        <v>16</v>
      </c>
      <c r="G8" s="2" t="s">
        <v>2</v>
      </c>
      <c r="H8" s="2" t="s">
        <v>3</v>
      </c>
    </row>
    <row r="9" spans="2:8" ht="19.5" customHeight="1" thickBot="1" thickTop="1">
      <c r="B9" s="3">
        <v>1</v>
      </c>
      <c r="C9" s="65" t="s">
        <v>180</v>
      </c>
      <c r="D9" s="46">
        <v>2</v>
      </c>
      <c r="E9" s="38"/>
      <c r="F9" s="39"/>
      <c r="G9" s="60">
        <f>(F9+E9)/2</f>
        <v>0</v>
      </c>
      <c r="H9" s="61">
        <f aca="true" t="shared" si="0" ref="H9:H15">G9*D9</f>
        <v>0</v>
      </c>
    </row>
    <row r="10" spans="2:8" ht="19.5" customHeight="1" thickBot="1" thickTop="1">
      <c r="B10" s="3">
        <v>2</v>
      </c>
      <c r="C10" s="66" t="s">
        <v>181</v>
      </c>
      <c r="D10" s="46">
        <v>2</v>
      </c>
      <c r="E10" s="38"/>
      <c r="F10" s="39"/>
      <c r="G10" s="60">
        <f aca="true" t="shared" si="1" ref="G10:G15">(F10+E10)/2</f>
        <v>0</v>
      </c>
      <c r="H10" s="61">
        <f t="shared" si="0"/>
        <v>0</v>
      </c>
    </row>
    <row r="11" spans="2:8" ht="19.5" customHeight="1" thickBot="1" thickTop="1">
      <c r="B11" s="3">
        <v>3</v>
      </c>
      <c r="C11" s="66" t="s">
        <v>182</v>
      </c>
      <c r="D11" s="46">
        <v>2</v>
      </c>
      <c r="E11" s="38"/>
      <c r="F11" s="39"/>
      <c r="G11" s="60">
        <f t="shared" si="1"/>
        <v>0</v>
      </c>
      <c r="H11" s="61">
        <f t="shared" si="0"/>
        <v>0</v>
      </c>
    </row>
    <row r="12" spans="2:8" ht="19.5" customHeight="1" thickBot="1" thickTop="1">
      <c r="B12" s="3">
        <v>4</v>
      </c>
      <c r="C12" s="66" t="s">
        <v>183</v>
      </c>
      <c r="D12" s="46">
        <v>2</v>
      </c>
      <c r="E12" s="38"/>
      <c r="F12" s="39"/>
      <c r="G12" s="60">
        <f t="shared" si="1"/>
        <v>0</v>
      </c>
      <c r="H12" s="61">
        <f t="shared" si="0"/>
        <v>0</v>
      </c>
    </row>
    <row r="13" spans="2:8" ht="19.5" customHeight="1" thickBot="1" thickTop="1">
      <c r="B13" s="3">
        <v>5</v>
      </c>
      <c r="C13" s="66" t="s">
        <v>113</v>
      </c>
      <c r="D13" s="46">
        <v>1</v>
      </c>
      <c r="E13" s="62"/>
      <c r="F13" s="39"/>
      <c r="G13" s="60">
        <f>F13</f>
        <v>0</v>
      </c>
      <c r="H13" s="61">
        <f t="shared" si="0"/>
        <v>0</v>
      </c>
    </row>
    <row r="14" spans="2:8" ht="19.5" customHeight="1" thickBot="1" thickTop="1">
      <c r="B14" s="3">
        <v>6</v>
      </c>
      <c r="C14" s="66" t="s">
        <v>184</v>
      </c>
      <c r="D14" s="46">
        <v>1</v>
      </c>
      <c r="E14" s="38"/>
      <c r="F14" s="39"/>
      <c r="G14" s="60">
        <f t="shared" si="1"/>
        <v>0</v>
      </c>
      <c r="H14" s="61">
        <f t="shared" si="0"/>
        <v>0</v>
      </c>
    </row>
    <row r="15" spans="2:8" ht="19.5" customHeight="1" thickBot="1" thickTop="1">
      <c r="B15" s="3">
        <v>7</v>
      </c>
      <c r="C15" s="66" t="s">
        <v>126</v>
      </c>
      <c r="D15" s="46">
        <v>1</v>
      </c>
      <c r="E15" s="38"/>
      <c r="F15" s="39"/>
      <c r="G15" s="60">
        <f t="shared" si="1"/>
        <v>0</v>
      </c>
      <c r="H15" s="61">
        <f t="shared" si="0"/>
        <v>0</v>
      </c>
    </row>
    <row r="16" spans="2:8" ht="21.75" thickBot="1" thickTop="1">
      <c r="B16" s="49"/>
      <c r="C16" s="50"/>
      <c r="D16" s="79">
        <v>11</v>
      </c>
      <c r="E16" s="76" t="s">
        <v>14</v>
      </c>
      <c r="F16" s="77"/>
      <c r="G16" s="78"/>
      <c r="H16" s="28">
        <f>H9+H10+H11+H12+H13+H14+H15</f>
        <v>0</v>
      </c>
    </row>
    <row r="17" spans="2:8" ht="21.75" thickBot="1" thickTop="1">
      <c r="B17" s="49"/>
      <c r="C17" s="51"/>
      <c r="D17" s="80"/>
      <c r="E17" s="76" t="s">
        <v>2</v>
      </c>
      <c r="F17" s="77"/>
      <c r="G17" s="78"/>
      <c r="H17" s="11">
        <f>H16/D16</f>
        <v>0</v>
      </c>
    </row>
    <row r="18" ht="13.5" thickTop="1"/>
    <row r="19" spans="3:9" ht="12.75">
      <c r="C19" s="81" t="s">
        <v>192</v>
      </c>
      <c r="D19" s="81"/>
      <c r="E19" s="81"/>
      <c r="F19" s="81"/>
      <c r="G19" s="81"/>
      <c r="H19" s="81"/>
      <c r="I19" s="81"/>
    </row>
    <row r="20" spans="3:9" ht="12.75">
      <c r="C20" s="81"/>
      <c r="D20" s="81"/>
      <c r="E20" s="81"/>
      <c r="F20" s="81"/>
      <c r="G20" s="81"/>
      <c r="H20" s="81"/>
      <c r="I20" s="81"/>
    </row>
    <row r="21" spans="3:9" ht="12.75">
      <c r="C21" s="81"/>
      <c r="D21" s="81"/>
      <c r="E21" s="81"/>
      <c r="F21" s="81"/>
      <c r="G21" s="81"/>
      <c r="H21" s="81"/>
      <c r="I21" s="81"/>
    </row>
    <row r="22" spans="3:9" ht="12.75">
      <c r="C22" s="81"/>
      <c r="D22" s="81"/>
      <c r="E22" s="81"/>
      <c r="F22" s="81"/>
      <c r="G22" s="81"/>
      <c r="H22" s="81"/>
      <c r="I22" s="81"/>
    </row>
    <row r="24" ht="13.5" thickBot="1"/>
    <row r="25" spans="2:8" ht="19.5" thickBot="1" thickTop="1">
      <c r="B25" s="2" t="s">
        <v>17</v>
      </c>
      <c r="C25" s="2" t="s">
        <v>0</v>
      </c>
      <c r="D25" s="2" t="s">
        <v>1</v>
      </c>
      <c r="E25" s="2" t="s">
        <v>15</v>
      </c>
      <c r="F25" s="2" t="s">
        <v>16</v>
      </c>
      <c r="G25" s="2" t="s">
        <v>2</v>
      </c>
      <c r="H25" s="2" t="s">
        <v>3</v>
      </c>
    </row>
    <row r="26" spans="2:8" ht="19.5" thickBot="1" thickTop="1">
      <c r="B26" s="3">
        <v>1</v>
      </c>
      <c r="C26" s="16" t="s">
        <v>186</v>
      </c>
      <c r="D26" s="17">
        <v>3</v>
      </c>
      <c r="E26" s="18"/>
      <c r="F26" s="19"/>
      <c r="G26" s="23">
        <f>(F26+E26)/2</f>
        <v>0</v>
      </c>
      <c r="H26" s="24">
        <f aca="true" t="shared" si="2" ref="H26:H31">G26*D26</f>
        <v>0</v>
      </c>
    </row>
    <row r="27" spans="2:8" ht="19.5" thickBot="1" thickTop="1">
      <c r="B27" s="3">
        <v>2</v>
      </c>
      <c r="C27" s="16" t="s">
        <v>187</v>
      </c>
      <c r="D27" s="17">
        <v>3</v>
      </c>
      <c r="E27" s="18"/>
      <c r="F27" s="19"/>
      <c r="G27" s="23">
        <f>(F27+E27)/2</f>
        <v>0</v>
      </c>
      <c r="H27" s="24">
        <f t="shared" si="2"/>
        <v>0</v>
      </c>
    </row>
    <row r="28" spans="2:8" ht="19.5" thickBot="1" thickTop="1">
      <c r="B28" s="3">
        <v>3</v>
      </c>
      <c r="C28" s="16" t="s">
        <v>188</v>
      </c>
      <c r="D28" s="17">
        <v>2</v>
      </c>
      <c r="E28" s="71"/>
      <c r="F28" s="19"/>
      <c r="G28" s="23">
        <f>F28</f>
        <v>0</v>
      </c>
      <c r="H28" s="24">
        <f t="shared" si="2"/>
        <v>0</v>
      </c>
    </row>
    <row r="29" spans="2:8" ht="19.5" thickBot="1" thickTop="1">
      <c r="B29" s="3">
        <v>4</v>
      </c>
      <c r="C29" s="16" t="s">
        <v>189</v>
      </c>
      <c r="D29" s="17">
        <v>2</v>
      </c>
      <c r="E29" s="71"/>
      <c r="F29" s="19"/>
      <c r="G29" s="23">
        <f>F29</f>
        <v>0</v>
      </c>
      <c r="H29" s="24">
        <f t="shared" si="2"/>
        <v>0</v>
      </c>
    </row>
    <row r="30" spans="2:8" ht="19.5" thickBot="1" thickTop="1">
      <c r="B30" s="3">
        <v>5</v>
      </c>
      <c r="C30" s="16" t="s">
        <v>190</v>
      </c>
      <c r="D30" s="17">
        <v>1</v>
      </c>
      <c r="E30" s="18"/>
      <c r="F30" s="19"/>
      <c r="G30" s="23">
        <f>(F30+E30)/2</f>
        <v>0</v>
      </c>
      <c r="H30" s="24">
        <f t="shared" si="2"/>
        <v>0</v>
      </c>
    </row>
    <row r="31" spans="2:8" ht="19.5" thickBot="1" thickTop="1">
      <c r="B31" s="3">
        <v>6</v>
      </c>
      <c r="C31" s="16" t="s">
        <v>191</v>
      </c>
      <c r="D31" s="17">
        <v>4</v>
      </c>
      <c r="E31" s="18"/>
      <c r="F31" s="19"/>
      <c r="G31" s="23">
        <f>(F31+E31)/2</f>
        <v>0</v>
      </c>
      <c r="H31" s="24">
        <f t="shared" si="2"/>
        <v>0</v>
      </c>
    </row>
    <row r="32" spans="2:8" ht="21.75" thickBot="1" thickTop="1">
      <c r="B32" s="70"/>
      <c r="C32" s="21"/>
      <c r="D32" s="79">
        <v>15</v>
      </c>
      <c r="E32" s="82" t="s">
        <v>14</v>
      </c>
      <c r="F32" s="83"/>
      <c r="G32" s="84"/>
      <c r="H32" s="25">
        <f>H26+H27+H28+H29+H30+H31</f>
        <v>0</v>
      </c>
    </row>
    <row r="33" spans="2:8" ht="21.75" thickBot="1" thickTop="1">
      <c r="B33" s="70"/>
      <c r="C33" s="22"/>
      <c r="D33" s="80"/>
      <c r="E33" s="82" t="s">
        <v>2</v>
      </c>
      <c r="F33" s="83"/>
      <c r="G33" s="84"/>
      <c r="H33" s="26">
        <f>H32/D32</f>
        <v>0</v>
      </c>
    </row>
    <row r="34" ht="13.5" thickTop="1"/>
  </sheetData>
  <sheetProtection password="E7EF" sheet="1" objects="1" scenarios="1"/>
  <mergeCells count="8">
    <mergeCell ref="C19:I22"/>
    <mergeCell ref="D32:D33"/>
    <mergeCell ref="E32:G32"/>
    <mergeCell ref="E33:G33"/>
    <mergeCell ref="C2:I5"/>
    <mergeCell ref="D16:D17"/>
    <mergeCell ref="E16:G16"/>
    <mergeCell ref="E17:G17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61"/>
  </sheetPr>
  <dimension ref="B2:I17"/>
  <sheetViews>
    <sheetView rightToLeft="1" zoomScalePageLayoutView="0" workbookViewId="0" topLeftCell="A1">
      <selection activeCell="F14" sqref="F14"/>
    </sheetView>
  </sheetViews>
  <sheetFormatPr defaultColWidth="9.140625" defaultRowHeight="12.75"/>
  <cols>
    <col min="1" max="2" width="9.140625" style="1" customWidth="1"/>
    <col min="3" max="3" width="39.140625" style="1" customWidth="1"/>
    <col min="4" max="4" width="23.8515625" style="1" customWidth="1"/>
    <col min="5" max="5" width="23.57421875" style="1" customWidth="1"/>
    <col min="6" max="6" width="18.7109375" style="1" customWidth="1"/>
    <col min="7" max="7" width="18.8515625" style="1" customWidth="1"/>
    <col min="8" max="8" width="19.00390625" style="1" customWidth="1"/>
    <col min="9" max="16384" width="9.140625" style="1" customWidth="1"/>
  </cols>
  <sheetData>
    <row r="2" spans="3:9" ht="12.75">
      <c r="C2" s="81" t="s">
        <v>193</v>
      </c>
      <c r="D2" s="81"/>
      <c r="E2" s="81"/>
      <c r="F2" s="81"/>
      <c r="G2" s="81"/>
      <c r="H2" s="81"/>
      <c r="I2" s="81"/>
    </row>
    <row r="3" spans="3:9" ht="12.75">
      <c r="C3" s="81"/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7" ht="13.5" thickBot="1"/>
    <row r="8" spans="2:8" ht="19.5" thickBot="1" thickTop="1">
      <c r="B8" s="2" t="s">
        <v>17</v>
      </c>
      <c r="C8" s="2" t="s">
        <v>0</v>
      </c>
      <c r="D8" s="2" t="s">
        <v>1</v>
      </c>
      <c r="E8" s="2" t="s">
        <v>15</v>
      </c>
      <c r="F8" s="2" t="s">
        <v>16</v>
      </c>
      <c r="G8" s="2" t="s">
        <v>2</v>
      </c>
      <c r="H8" s="2" t="s">
        <v>3</v>
      </c>
    </row>
    <row r="9" spans="2:8" ht="22.5" customHeight="1" thickBot="1" thickTop="1">
      <c r="B9" s="3">
        <v>1</v>
      </c>
      <c r="C9" s="72" t="s">
        <v>174</v>
      </c>
      <c r="D9" s="46">
        <v>2</v>
      </c>
      <c r="E9" s="38"/>
      <c r="F9" s="39"/>
      <c r="G9" s="60">
        <f>(F9+E9)/2</f>
        <v>0</v>
      </c>
      <c r="H9" s="61">
        <f aca="true" t="shared" si="0" ref="H9:H15">G9*D9</f>
        <v>0</v>
      </c>
    </row>
    <row r="10" spans="2:8" ht="22.5" customHeight="1" thickBot="1" thickTop="1">
      <c r="B10" s="3">
        <v>2</v>
      </c>
      <c r="C10" s="73" t="s">
        <v>194</v>
      </c>
      <c r="D10" s="46">
        <v>2</v>
      </c>
      <c r="E10" s="38"/>
      <c r="F10" s="39"/>
      <c r="G10" s="60">
        <f aca="true" t="shared" si="1" ref="G10:G15">(F10+E10)/2</f>
        <v>0</v>
      </c>
      <c r="H10" s="61">
        <f t="shared" si="0"/>
        <v>0</v>
      </c>
    </row>
    <row r="11" spans="2:8" ht="22.5" customHeight="1" thickBot="1" thickTop="1">
      <c r="B11" s="3">
        <v>3</v>
      </c>
      <c r="C11" s="73" t="s">
        <v>182</v>
      </c>
      <c r="D11" s="46">
        <v>2</v>
      </c>
      <c r="E11" s="38"/>
      <c r="F11" s="39"/>
      <c r="G11" s="60">
        <f t="shared" si="1"/>
        <v>0</v>
      </c>
      <c r="H11" s="61">
        <f t="shared" si="0"/>
        <v>0</v>
      </c>
    </row>
    <row r="12" spans="2:8" ht="22.5" customHeight="1" thickBot="1" thickTop="1">
      <c r="B12" s="3">
        <v>4</v>
      </c>
      <c r="C12" s="73" t="s">
        <v>195</v>
      </c>
      <c r="D12" s="46">
        <v>2</v>
      </c>
      <c r="E12" s="38"/>
      <c r="F12" s="39"/>
      <c r="G12" s="60">
        <f t="shared" si="1"/>
        <v>0</v>
      </c>
      <c r="H12" s="61">
        <f t="shared" si="0"/>
        <v>0</v>
      </c>
    </row>
    <row r="13" spans="2:8" ht="22.5" customHeight="1" thickBot="1" thickTop="1">
      <c r="B13" s="3">
        <v>5</v>
      </c>
      <c r="C13" s="73" t="s">
        <v>106</v>
      </c>
      <c r="D13" s="46">
        <v>1</v>
      </c>
      <c r="E13" s="62"/>
      <c r="F13" s="39"/>
      <c r="G13" s="60">
        <f>F13</f>
        <v>0</v>
      </c>
      <c r="H13" s="61">
        <f t="shared" si="0"/>
        <v>0</v>
      </c>
    </row>
    <row r="14" spans="2:8" ht="22.5" customHeight="1" thickBot="1" thickTop="1">
      <c r="B14" s="3">
        <v>6</v>
      </c>
      <c r="C14" s="73" t="s">
        <v>196</v>
      </c>
      <c r="D14" s="46">
        <v>1</v>
      </c>
      <c r="E14" s="62"/>
      <c r="F14" s="39"/>
      <c r="G14" s="60">
        <f>F14</f>
        <v>0</v>
      </c>
      <c r="H14" s="61">
        <f t="shared" si="0"/>
        <v>0</v>
      </c>
    </row>
    <row r="15" spans="2:8" ht="22.5" customHeight="1" thickBot="1" thickTop="1">
      <c r="B15" s="3">
        <v>7</v>
      </c>
      <c r="C15" s="73" t="s">
        <v>107</v>
      </c>
      <c r="D15" s="46">
        <v>1</v>
      </c>
      <c r="E15" s="38"/>
      <c r="F15" s="39"/>
      <c r="G15" s="60">
        <f t="shared" si="1"/>
        <v>0</v>
      </c>
      <c r="H15" s="61">
        <f t="shared" si="0"/>
        <v>0</v>
      </c>
    </row>
    <row r="16" spans="2:8" ht="21.75" thickBot="1" thickTop="1">
      <c r="B16" s="49"/>
      <c r="C16" s="50"/>
      <c r="D16" s="79">
        <v>11</v>
      </c>
      <c r="E16" s="76" t="s">
        <v>14</v>
      </c>
      <c r="F16" s="77"/>
      <c r="G16" s="78"/>
      <c r="H16" s="28">
        <f>H9+H10+H11+H12+H13+H14+H15</f>
        <v>0</v>
      </c>
    </row>
    <row r="17" spans="2:8" ht="21.75" thickBot="1" thickTop="1">
      <c r="B17" s="49"/>
      <c r="C17" s="51"/>
      <c r="D17" s="80"/>
      <c r="E17" s="76" t="s">
        <v>2</v>
      </c>
      <c r="F17" s="77"/>
      <c r="G17" s="78"/>
      <c r="H17" s="11">
        <f>H16/D16</f>
        <v>0</v>
      </c>
    </row>
    <row r="18" ht="13.5" thickTop="1"/>
  </sheetData>
  <sheetProtection password="E7EF" sheet="1" objects="1" scenarios="1"/>
  <mergeCells count="4">
    <mergeCell ref="C2:I5"/>
    <mergeCell ref="D16:D17"/>
    <mergeCell ref="E16:G16"/>
    <mergeCell ref="E17:G1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61"/>
  </sheetPr>
  <dimension ref="B2:I34"/>
  <sheetViews>
    <sheetView rightToLeft="1" zoomScalePageLayoutView="0" workbookViewId="0" topLeftCell="A1">
      <selection activeCell="E12" sqref="E12"/>
    </sheetView>
  </sheetViews>
  <sheetFormatPr defaultColWidth="9.140625" defaultRowHeight="12.75"/>
  <cols>
    <col min="1" max="2" width="9.140625" style="1" customWidth="1"/>
    <col min="3" max="3" width="35.00390625" style="1" customWidth="1"/>
    <col min="4" max="4" width="13.57421875" style="1" customWidth="1"/>
    <col min="5" max="5" width="19.00390625" style="1" customWidth="1"/>
    <col min="6" max="6" width="19.421875" style="1" customWidth="1"/>
    <col min="7" max="7" width="17.28125" style="1" customWidth="1"/>
    <col min="8" max="8" width="20.57421875" style="1" customWidth="1"/>
    <col min="9" max="16384" width="9.140625" style="1" customWidth="1"/>
  </cols>
  <sheetData>
    <row r="2" spans="3:9" ht="12.75">
      <c r="C2" s="81" t="s">
        <v>197</v>
      </c>
      <c r="D2" s="81"/>
      <c r="E2" s="81"/>
      <c r="F2" s="81"/>
      <c r="G2" s="81"/>
      <c r="H2" s="81"/>
      <c r="I2" s="81"/>
    </row>
    <row r="3" spans="3:9" ht="12.75">
      <c r="C3" s="81"/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6" ht="13.5" thickBot="1"/>
    <row r="7" spans="2:8" ht="19.5" thickBot="1" thickTop="1">
      <c r="B7" s="2" t="s">
        <v>17</v>
      </c>
      <c r="C7" s="2" t="s">
        <v>0</v>
      </c>
      <c r="D7" s="2" t="s">
        <v>1</v>
      </c>
      <c r="E7" s="2" t="s">
        <v>15</v>
      </c>
      <c r="F7" s="2" t="s">
        <v>16</v>
      </c>
      <c r="G7" s="2" t="s">
        <v>2</v>
      </c>
      <c r="H7" s="2" t="s">
        <v>3</v>
      </c>
    </row>
    <row r="8" spans="2:8" ht="19.5" customHeight="1" thickBot="1" thickTop="1">
      <c r="B8" s="3">
        <v>1</v>
      </c>
      <c r="C8" s="65" t="s">
        <v>198</v>
      </c>
      <c r="D8" s="46">
        <v>3</v>
      </c>
      <c r="E8" s="38"/>
      <c r="F8" s="39"/>
      <c r="G8" s="60">
        <f>(F8+E8)/2</f>
        <v>0</v>
      </c>
      <c r="H8" s="61">
        <f aca="true" t="shared" si="0" ref="H8:H14">G8*D8</f>
        <v>0</v>
      </c>
    </row>
    <row r="9" spans="2:8" ht="19.5" customHeight="1" thickBot="1" thickTop="1">
      <c r="B9" s="3">
        <v>2</v>
      </c>
      <c r="C9" s="66" t="s">
        <v>199</v>
      </c>
      <c r="D9" s="46">
        <v>2</v>
      </c>
      <c r="E9" s="38"/>
      <c r="F9" s="39"/>
      <c r="G9" s="60">
        <f>(F9+E9)/2</f>
        <v>0</v>
      </c>
      <c r="H9" s="61">
        <f t="shared" si="0"/>
        <v>0</v>
      </c>
    </row>
    <row r="10" spans="2:8" ht="19.5" customHeight="1" thickBot="1" thickTop="1">
      <c r="B10" s="3">
        <v>3</v>
      </c>
      <c r="C10" s="66" t="s">
        <v>200</v>
      </c>
      <c r="D10" s="46">
        <v>2</v>
      </c>
      <c r="E10" s="38"/>
      <c r="F10" s="39"/>
      <c r="G10" s="60">
        <f>(F10+E10)/2</f>
        <v>0</v>
      </c>
      <c r="H10" s="61">
        <f t="shared" si="0"/>
        <v>0</v>
      </c>
    </row>
    <row r="11" spans="2:8" ht="19.5" customHeight="1" thickBot="1" thickTop="1">
      <c r="B11" s="3">
        <v>4</v>
      </c>
      <c r="C11" s="66" t="s">
        <v>201</v>
      </c>
      <c r="D11" s="46">
        <v>2</v>
      </c>
      <c r="E11" s="38"/>
      <c r="F11" s="39"/>
      <c r="G11" s="60">
        <f>(F11+E11)/2</f>
        <v>0</v>
      </c>
      <c r="H11" s="61">
        <f t="shared" si="0"/>
        <v>0</v>
      </c>
    </row>
    <row r="12" spans="2:8" ht="19.5" customHeight="1" thickBot="1" thickTop="1">
      <c r="B12" s="3">
        <v>5</v>
      </c>
      <c r="C12" s="66" t="s">
        <v>113</v>
      </c>
      <c r="D12" s="46">
        <v>1</v>
      </c>
      <c r="E12" s="62"/>
      <c r="F12" s="39"/>
      <c r="G12" s="60">
        <f>F12</f>
        <v>0</v>
      </c>
      <c r="H12" s="61">
        <f t="shared" si="0"/>
        <v>0</v>
      </c>
    </row>
    <row r="13" spans="2:8" ht="19.5" customHeight="1" thickBot="1" thickTop="1">
      <c r="B13" s="3">
        <v>6</v>
      </c>
      <c r="C13" s="66" t="s">
        <v>202</v>
      </c>
      <c r="D13" s="46">
        <v>1</v>
      </c>
      <c r="E13" s="38"/>
      <c r="F13" s="39"/>
      <c r="G13" s="60">
        <f>(F13+E13)/2</f>
        <v>0</v>
      </c>
      <c r="H13" s="61">
        <f t="shared" si="0"/>
        <v>0</v>
      </c>
    </row>
    <row r="14" spans="2:8" ht="19.5" customHeight="1" thickBot="1" thickTop="1">
      <c r="B14" s="3">
        <v>7</v>
      </c>
      <c r="C14" s="66" t="s">
        <v>126</v>
      </c>
      <c r="D14" s="46">
        <v>1</v>
      </c>
      <c r="E14" s="38"/>
      <c r="F14" s="39"/>
      <c r="G14" s="60">
        <f>(F14+E14)/2</f>
        <v>0</v>
      </c>
      <c r="H14" s="61">
        <f t="shared" si="0"/>
        <v>0</v>
      </c>
    </row>
    <row r="15" spans="2:8" ht="21.75" thickBot="1" thickTop="1">
      <c r="B15" s="49"/>
      <c r="C15" s="50"/>
      <c r="D15" s="79">
        <v>12</v>
      </c>
      <c r="E15" s="76" t="s">
        <v>14</v>
      </c>
      <c r="F15" s="77"/>
      <c r="G15" s="78"/>
      <c r="H15" s="28">
        <f>H8+H9+H10+H11+H12+H13+H14</f>
        <v>0</v>
      </c>
    </row>
    <row r="16" spans="2:8" ht="21.75" thickBot="1" thickTop="1">
      <c r="B16" s="49"/>
      <c r="C16" s="51"/>
      <c r="D16" s="80"/>
      <c r="E16" s="76" t="s">
        <v>2</v>
      </c>
      <c r="F16" s="77"/>
      <c r="G16" s="78"/>
      <c r="H16" s="11">
        <f>H15/D15</f>
        <v>0</v>
      </c>
    </row>
    <row r="17" ht="13.5" thickTop="1"/>
    <row r="18" spans="3:9" ht="12.75">
      <c r="C18" s="81" t="s">
        <v>209</v>
      </c>
      <c r="D18" s="81"/>
      <c r="E18" s="81"/>
      <c r="F18" s="81"/>
      <c r="G18" s="81"/>
      <c r="H18" s="81"/>
      <c r="I18" s="81"/>
    </row>
    <row r="19" spans="3:9" ht="12.75">
      <c r="C19" s="81"/>
      <c r="D19" s="81"/>
      <c r="E19" s="81"/>
      <c r="F19" s="81"/>
      <c r="G19" s="81"/>
      <c r="H19" s="81"/>
      <c r="I19" s="81"/>
    </row>
    <row r="20" spans="3:9" ht="12.75">
      <c r="C20" s="81"/>
      <c r="D20" s="81"/>
      <c r="E20" s="81"/>
      <c r="F20" s="81"/>
      <c r="G20" s="81"/>
      <c r="H20" s="81"/>
      <c r="I20" s="81"/>
    </row>
    <row r="21" spans="3:9" ht="12.75">
      <c r="C21" s="81"/>
      <c r="D21" s="81"/>
      <c r="E21" s="81"/>
      <c r="F21" s="81"/>
      <c r="G21" s="81"/>
      <c r="H21" s="81"/>
      <c r="I21" s="81"/>
    </row>
    <row r="22" ht="13.5" thickBot="1"/>
    <row r="23" spans="2:8" ht="19.5" thickBot="1" thickTop="1">
      <c r="B23" s="2" t="s">
        <v>17</v>
      </c>
      <c r="C23" s="2" t="s">
        <v>0</v>
      </c>
      <c r="D23" s="2" t="s">
        <v>1</v>
      </c>
      <c r="E23" s="2" t="s">
        <v>15</v>
      </c>
      <c r="F23" s="2" t="s">
        <v>16</v>
      </c>
      <c r="G23" s="2" t="s">
        <v>2</v>
      </c>
      <c r="H23" s="2" t="s">
        <v>3</v>
      </c>
    </row>
    <row r="24" spans="2:8" ht="19.5" thickBot="1" thickTop="1">
      <c r="B24" s="3">
        <v>1</v>
      </c>
      <c r="C24" s="63" t="s">
        <v>203</v>
      </c>
      <c r="D24" s="46">
        <v>2</v>
      </c>
      <c r="E24" s="38"/>
      <c r="F24" s="39"/>
      <c r="G24" s="60">
        <f>(F24+E24)/2</f>
        <v>0</v>
      </c>
      <c r="H24" s="61">
        <f>G24*D24</f>
        <v>0</v>
      </c>
    </row>
    <row r="25" spans="2:8" ht="19.5" thickBot="1" thickTop="1">
      <c r="B25" s="3">
        <v>2</v>
      </c>
      <c r="C25" s="64" t="s">
        <v>204</v>
      </c>
      <c r="D25" s="46">
        <v>2</v>
      </c>
      <c r="E25" s="38"/>
      <c r="F25" s="39"/>
      <c r="G25" s="60">
        <f aca="true" t="shared" si="1" ref="G25:G32">(F25+E25)/2</f>
        <v>0</v>
      </c>
      <c r="H25" s="61">
        <f aca="true" t="shared" si="2" ref="H25:H32">G25*D25</f>
        <v>0</v>
      </c>
    </row>
    <row r="26" spans="2:8" ht="19.5" thickBot="1" thickTop="1">
      <c r="B26" s="3">
        <v>3</v>
      </c>
      <c r="C26" s="64" t="s">
        <v>205</v>
      </c>
      <c r="D26" s="46">
        <v>2</v>
      </c>
      <c r="E26" s="38"/>
      <c r="F26" s="39"/>
      <c r="G26" s="60">
        <f t="shared" si="1"/>
        <v>0</v>
      </c>
      <c r="H26" s="61">
        <f t="shared" si="2"/>
        <v>0</v>
      </c>
    </row>
    <row r="27" spans="2:8" ht="19.5" thickBot="1" thickTop="1">
      <c r="B27" s="3">
        <v>4</v>
      </c>
      <c r="C27" s="64" t="s">
        <v>46</v>
      </c>
      <c r="D27" s="46">
        <v>2</v>
      </c>
      <c r="E27" s="38"/>
      <c r="F27" s="39"/>
      <c r="G27" s="60">
        <f t="shared" si="1"/>
        <v>0</v>
      </c>
      <c r="H27" s="61">
        <f t="shared" si="2"/>
        <v>0</v>
      </c>
    </row>
    <row r="28" spans="2:8" ht="19.5" thickBot="1" thickTop="1">
      <c r="B28" s="3">
        <v>5</v>
      </c>
      <c r="C28" s="64" t="s">
        <v>206</v>
      </c>
      <c r="D28" s="46">
        <v>2</v>
      </c>
      <c r="E28" s="38"/>
      <c r="F28" s="39"/>
      <c r="G28" s="60">
        <f t="shared" si="1"/>
        <v>0</v>
      </c>
      <c r="H28" s="61">
        <f t="shared" si="2"/>
        <v>0</v>
      </c>
    </row>
    <row r="29" spans="2:8" ht="19.5" thickBot="1" thickTop="1">
      <c r="B29" s="3">
        <v>6</v>
      </c>
      <c r="C29" s="64" t="s">
        <v>207</v>
      </c>
      <c r="D29" s="46">
        <v>1</v>
      </c>
      <c r="E29" s="38"/>
      <c r="F29" s="39"/>
      <c r="G29" s="60">
        <f t="shared" si="1"/>
        <v>0</v>
      </c>
      <c r="H29" s="61">
        <f t="shared" si="2"/>
        <v>0</v>
      </c>
    </row>
    <row r="30" spans="2:8" ht="19.5" thickBot="1" thickTop="1">
      <c r="B30" s="3">
        <v>7</v>
      </c>
      <c r="C30" s="64" t="s">
        <v>113</v>
      </c>
      <c r="D30" s="46">
        <v>1</v>
      </c>
      <c r="E30" s="38"/>
      <c r="F30" s="39"/>
      <c r="G30" s="60">
        <f t="shared" si="1"/>
        <v>0</v>
      </c>
      <c r="H30" s="61">
        <f t="shared" si="2"/>
        <v>0</v>
      </c>
    </row>
    <row r="31" spans="2:8" ht="19.5" thickBot="1" thickTop="1">
      <c r="B31" s="3">
        <v>8</v>
      </c>
      <c r="C31" s="64" t="s">
        <v>208</v>
      </c>
      <c r="D31" s="46">
        <v>1</v>
      </c>
      <c r="E31" s="38"/>
      <c r="F31" s="39"/>
      <c r="G31" s="60">
        <f t="shared" si="1"/>
        <v>0</v>
      </c>
      <c r="H31" s="61">
        <f t="shared" si="2"/>
        <v>0</v>
      </c>
    </row>
    <row r="32" spans="2:8" ht="19.5" thickBot="1" thickTop="1">
      <c r="B32" s="3">
        <v>9</v>
      </c>
      <c r="C32" s="64" t="s">
        <v>49</v>
      </c>
      <c r="D32" s="46">
        <v>1</v>
      </c>
      <c r="E32" s="38"/>
      <c r="F32" s="39"/>
      <c r="G32" s="60">
        <f t="shared" si="1"/>
        <v>0</v>
      </c>
      <c r="H32" s="61">
        <f t="shared" si="2"/>
        <v>0</v>
      </c>
    </row>
    <row r="33" spans="3:8" ht="21.75" thickBot="1" thickTop="1">
      <c r="C33" s="8"/>
      <c r="D33" s="79">
        <v>14</v>
      </c>
      <c r="E33" s="76" t="s">
        <v>14</v>
      </c>
      <c r="F33" s="77"/>
      <c r="G33" s="78"/>
      <c r="H33" s="10">
        <f>H24+H25+H26+H27+H28+H29+H30+H31+H32</f>
        <v>0</v>
      </c>
    </row>
    <row r="34" spans="3:8" ht="21.75" thickBot="1" thickTop="1">
      <c r="C34" s="9"/>
      <c r="D34" s="80"/>
      <c r="E34" s="76" t="s">
        <v>2</v>
      </c>
      <c r="F34" s="77"/>
      <c r="G34" s="78"/>
      <c r="H34" s="11">
        <f>H33/D33</f>
        <v>0</v>
      </c>
    </row>
    <row r="35" ht="13.5" thickTop="1"/>
  </sheetData>
  <sheetProtection password="E7EF" sheet="1" objects="1" scenarios="1"/>
  <mergeCells count="8">
    <mergeCell ref="C2:I5"/>
    <mergeCell ref="D15:D16"/>
    <mergeCell ref="E15:G15"/>
    <mergeCell ref="E16:G16"/>
    <mergeCell ref="C18:I21"/>
    <mergeCell ref="D33:D34"/>
    <mergeCell ref="E33:G33"/>
    <mergeCell ref="E34:G34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0"/>
  </sheetPr>
  <dimension ref="B2:I17"/>
  <sheetViews>
    <sheetView rightToLeft="1" zoomScalePageLayoutView="0" workbookViewId="0" topLeftCell="A1">
      <selection activeCell="E13" sqref="E13"/>
    </sheetView>
  </sheetViews>
  <sheetFormatPr defaultColWidth="9.140625" defaultRowHeight="12.75"/>
  <cols>
    <col min="1" max="2" width="9.140625" style="1" customWidth="1"/>
    <col min="3" max="3" width="35.57421875" style="1" customWidth="1"/>
    <col min="4" max="4" width="24.28125" style="1" customWidth="1"/>
    <col min="5" max="5" width="19.28125" style="1" customWidth="1"/>
    <col min="6" max="6" width="18.28125" style="1" customWidth="1"/>
    <col min="7" max="7" width="23.28125" style="1" customWidth="1"/>
    <col min="8" max="8" width="18.140625" style="1" customWidth="1"/>
    <col min="9" max="16384" width="9.140625" style="1" customWidth="1"/>
  </cols>
  <sheetData>
    <row r="2" spans="3:9" ht="12.75">
      <c r="C2" s="81" t="s">
        <v>215</v>
      </c>
      <c r="D2" s="81"/>
      <c r="E2" s="81"/>
      <c r="F2" s="81"/>
      <c r="G2" s="81"/>
      <c r="H2" s="81"/>
      <c r="I2" s="81"/>
    </row>
    <row r="3" spans="3:9" ht="12.75">
      <c r="C3" s="81"/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7" ht="13.5" thickBot="1"/>
    <row r="8" spans="2:8" ht="19.5" thickBot="1" thickTop="1">
      <c r="B8" s="2" t="s">
        <v>17</v>
      </c>
      <c r="C8" s="2" t="s">
        <v>0</v>
      </c>
      <c r="D8" s="2" t="s">
        <v>1</v>
      </c>
      <c r="E8" s="2" t="s">
        <v>15</v>
      </c>
      <c r="F8" s="2" t="s">
        <v>16</v>
      </c>
      <c r="G8" s="2" t="s">
        <v>2</v>
      </c>
      <c r="H8" s="2" t="s">
        <v>3</v>
      </c>
    </row>
    <row r="9" spans="2:8" ht="22.5" customHeight="1" thickBot="1" thickTop="1">
      <c r="B9" s="3">
        <v>1</v>
      </c>
      <c r="C9" s="63" t="s">
        <v>210</v>
      </c>
      <c r="D9" s="46">
        <v>2</v>
      </c>
      <c r="E9" s="38"/>
      <c r="F9" s="39"/>
      <c r="G9" s="60">
        <f>(F9+E9)/2</f>
        <v>0</v>
      </c>
      <c r="H9" s="61">
        <f aca="true" t="shared" si="0" ref="H9:H15">G9*D9</f>
        <v>0</v>
      </c>
    </row>
    <row r="10" spans="2:8" ht="22.5" customHeight="1" thickBot="1" thickTop="1">
      <c r="B10" s="3">
        <v>2</v>
      </c>
      <c r="C10" s="64" t="s">
        <v>211</v>
      </c>
      <c r="D10" s="46">
        <v>2</v>
      </c>
      <c r="E10" s="38"/>
      <c r="F10" s="39"/>
      <c r="G10" s="60">
        <f aca="true" t="shared" si="1" ref="G10:G15">(F10+E10)/2</f>
        <v>0</v>
      </c>
      <c r="H10" s="61">
        <f t="shared" si="0"/>
        <v>0</v>
      </c>
    </row>
    <row r="11" spans="2:8" ht="22.5" customHeight="1" thickBot="1" thickTop="1">
      <c r="B11" s="3">
        <v>3</v>
      </c>
      <c r="C11" s="64" t="s">
        <v>212</v>
      </c>
      <c r="D11" s="46">
        <v>2</v>
      </c>
      <c r="E11" s="38"/>
      <c r="F11" s="39"/>
      <c r="G11" s="60">
        <f t="shared" si="1"/>
        <v>0</v>
      </c>
      <c r="H11" s="61">
        <f t="shared" si="0"/>
        <v>0</v>
      </c>
    </row>
    <row r="12" spans="2:8" ht="22.5" customHeight="1" thickBot="1" thickTop="1">
      <c r="B12" s="3">
        <v>4</v>
      </c>
      <c r="C12" s="64" t="s">
        <v>213</v>
      </c>
      <c r="D12" s="46">
        <v>2</v>
      </c>
      <c r="E12" s="38"/>
      <c r="F12" s="39"/>
      <c r="G12" s="60">
        <f t="shared" si="1"/>
        <v>0</v>
      </c>
      <c r="H12" s="61">
        <f t="shared" si="0"/>
        <v>0</v>
      </c>
    </row>
    <row r="13" spans="2:8" ht="22.5" customHeight="1" thickBot="1" thickTop="1">
      <c r="B13" s="3">
        <v>5</v>
      </c>
      <c r="C13" s="64" t="s">
        <v>214</v>
      </c>
      <c r="D13" s="46">
        <v>2</v>
      </c>
      <c r="E13" s="62"/>
      <c r="F13" s="39"/>
      <c r="G13" s="60">
        <f>F13</f>
        <v>0</v>
      </c>
      <c r="H13" s="61">
        <f t="shared" si="0"/>
        <v>0</v>
      </c>
    </row>
    <row r="14" spans="2:8" ht="22.5" customHeight="1" thickBot="1" thickTop="1">
      <c r="B14" s="3">
        <v>6</v>
      </c>
      <c r="C14" s="64" t="s">
        <v>59</v>
      </c>
      <c r="D14" s="46">
        <v>1</v>
      </c>
      <c r="E14" s="62"/>
      <c r="F14" s="39"/>
      <c r="G14" s="60">
        <f>F14</f>
        <v>0</v>
      </c>
      <c r="H14" s="61">
        <f t="shared" si="0"/>
        <v>0</v>
      </c>
    </row>
    <row r="15" spans="2:8" ht="22.5" customHeight="1" thickBot="1" thickTop="1">
      <c r="B15" s="3">
        <v>7</v>
      </c>
      <c r="C15" s="66" t="s">
        <v>107</v>
      </c>
      <c r="D15" s="46">
        <v>1</v>
      </c>
      <c r="E15" s="38"/>
      <c r="F15" s="39"/>
      <c r="G15" s="60">
        <f t="shared" si="1"/>
        <v>0</v>
      </c>
      <c r="H15" s="61">
        <f t="shared" si="0"/>
        <v>0</v>
      </c>
    </row>
    <row r="16" spans="2:8" ht="21.75" thickBot="1" thickTop="1">
      <c r="B16" s="49"/>
      <c r="C16" s="50"/>
      <c r="D16" s="79">
        <v>12</v>
      </c>
      <c r="E16" s="76" t="s">
        <v>14</v>
      </c>
      <c r="F16" s="77"/>
      <c r="G16" s="78"/>
      <c r="H16" s="28">
        <f>H9+H10+H11+H12+H13+H14+H15</f>
        <v>0</v>
      </c>
    </row>
    <row r="17" spans="2:8" ht="21.75" thickBot="1" thickTop="1">
      <c r="B17" s="49"/>
      <c r="C17" s="51"/>
      <c r="D17" s="80"/>
      <c r="E17" s="76" t="s">
        <v>2</v>
      </c>
      <c r="F17" s="77"/>
      <c r="G17" s="78"/>
      <c r="H17" s="11">
        <f>H16/D16</f>
        <v>0</v>
      </c>
    </row>
    <row r="18" ht="13.5" thickTop="1"/>
  </sheetData>
  <sheetProtection password="E7EF" sheet="1" objects="1" scenarios="1"/>
  <mergeCells count="4">
    <mergeCell ref="C2:I5"/>
    <mergeCell ref="D16:D17"/>
    <mergeCell ref="E16:G16"/>
    <mergeCell ref="E17:G17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0"/>
  </sheetPr>
  <dimension ref="B2:I35"/>
  <sheetViews>
    <sheetView rightToLeft="1" zoomScalePageLayoutView="0" workbookViewId="0" topLeftCell="A1">
      <selection activeCell="E30" sqref="E30"/>
    </sheetView>
  </sheetViews>
  <sheetFormatPr defaultColWidth="9.140625" defaultRowHeight="12.75"/>
  <cols>
    <col min="1" max="2" width="9.140625" style="1" customWidth="1"/>
    <col min="3" max="3" width="35.28125" style="1" customWidth="1"/>
    <col min="4" max="4" width="12.7109375" style="1" customWidth="1"/>
    <col min="5" max="5" width="19.140625" style="1" customWidth="1"/>
    <col min="6" max="6" width="18.7109375" style="1" customWidth="1"/>
    <col min="7" max="7" width="17.7109375" style="1" customWidth="1"/>
    <col min="8" max="8" width="21.7109375" style="1" customWidth="1"/>
    <col min="9" max="16384" width="9.140625" style="1" customWidth="1"/>
  </cols>
  <sheetData>
    <row r="2" spans="3:9" ht="12.75">
      <c r="C2" s="81" t="s">
        <v>221</v>
      </c>
      <c r="D2" s="81"/>
      <c r="E2" s="81"/>
      <c r="F2" s="81"/>
      <c r="G2" s="81"/>
      <c r="H2" s="81"/>
      <c r="I2" s="81"/>
    </row>
    <row r="3" spans="3:9" ht="12.75">
      <c r="C3" s="81"/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7" ht="13.5" thickBot="1"/>
    <row r="8" spans="2:8" ht="19.5" thickBot="1" thickTop="1">
      <c r="B8" s="2" t="s">
        <v>17</v>
      </c>
      <c r="C8" s="2" t="s">
        <v>0</v>
      </c>
      <c r="D8" s="2" t="s">
        <v>1</v>
      </c>
      <c r="E8" s="2" t="s">
        <v>15</v>
      </c>
      <c r="F8" s="2" t="s">
        <v>16</v>
      </c>
      <c r="G8" s="2" t="s">
        <v>2</v>
      </c>
      <c r="H8" s="2" t="s">
        <v>3</v>
      </c>
    </row>
    <row r="9" spans="2:8" ht="19.5" customHeight="1" thickBot="1" thickTop="1">
      <c r="B9" s="3">
        <v>1</v>
      </c>
      <c r="C9" s="63" t="s">
        <v>216</v>
      </c>
      <c r="D9" s="46">
        <v>2</v>
      </c>
      <c r="E9" s="38"/>
      <c r="F9" s="39"/>
      <c r="G9" s="60">
        <f>(F9+E9)/2</f>
        <v>0</v>
      </c>
      <c r="H9" s="61">
        <f aca="true" t="shared" si="0" ref="H9:H15">G9*D9</f>
        <v>0</v>
      </c>
    </row>
    <row r="10" spans="2:8" ht="19.5" customHeight="1" thickBot="1" thickTop="1">
      <c r="B10" s="3">
        <v>2</v>
      </c>
      <c r="C10" s="64" t="s">
        <v>217</v>
      </c>
      <c r="D10" s="46">
        <v>2</v>
      </c>
      <c r="E10" s="38"/>
      <c r="F10" s="39"/>
      <c r="G10" s="60">
        <f aca="true" t="shared" si="1" ref="G10:G15">(F10+E10)/2</f>
        <v>0</v>
      </c>
      <c r="H10" s="61">
        <f t="shared" si="0"/>
        <v>0</v>
      </c>
    </row>
    <row r="11" spans="2:8" ht="19.5" customHeight="1" thickBot="1" thickTop="1">
      <c r="B11" s="3">
        <v>3</v>
      </c>
      <c r="C11" s="64" t="s">
        <v>218</v>
      </c>
      <c r="D11" s="46">
        <v>2</v>
      </c>
      <c r="E11" s="38"/>
      <c r="F11" s="39"/>
      <c r="G11" s="60">
        <f t="shared" si="1"/>
        <v>0</v>
      </c>
      <c r="H11" s="61">
        <f t="shared" si="0"/>
        <v>0</v>
      </c>
    </row>
    <row r="12" spans="2:8" ht="19.5" customHeight="1" thickBot="1" thickTop="1">
      <c r="B12" s="3">
        <v>4</v>
      </c>
      <c r="C12" s="74" t="s">
        <v>219</v>
      </c>
      <c r="D12" s="46">
        <v>2</v>
      </c>
      <c r="E12" s="38"/>
      <c r="F12" s="39"/>
      <c r="G12" s="60">
        <f t="shared" si="1"/>
        <v>0</v>
      </c>
      <c r="H12" s="61">
        <f t="shared" si="0"/>
        <v>0</v>
      </c>
    </row>
    <row r="13" spans="2:8" ht="19.5" customHeight="1" thickBot="1" thickTop="1">
      <c r="B13" s="3">
        <v>5</v>
      </c>
      <c r="C13" s="64" t="s">
        <v>113</v>
      </c>
      <c r="D13" s="46">
        <v>2</v>
      </c>
      <c r="E13" s="48"/>
      <c r="F13" s="39"/>
      <c r="G13" s="60">
        <f>F13</f>
        <v>0</v>
      </c>
      <c r="H13" s="61">
        <f t="shared" si="0"/>
        <v>0</v>
      </c>
    </row>
    <row r="14" spans="2:8" ht="19.5" customHeight="1" thickBot="1" thickTop="1">
      <c r="B14" s="3">
        <v>6</v>
      </c>
      <c r="C14" s="64" t="s">
        <v>220</v>
      </c>
      <c r="D14" s="46">
        <v>1</v>
      </c>
      <c r="E14" s="48"/>
      <c r="F14" s="39"/>
      <c r="G14" s="60">
        <f>F14</f>
        <v>0</v>
      </c>
      <c r="H14" s="61">
        <f t="shared" si="0"/>
        <v>0</v>
      </c>
    </row>
    <row r="15" spans="2:8" ht="19.5" customHeight="1" thickBot="1" thickTop="1">
      <c r="B15" s="3">
        <v>7</v>
      </c>
      <c r="C15" s="64" t="s">
        <v>126</v>
      </c>
      <c r="D15" s="46">
        <v>1</v>
      </c>
      <c r="E15" s="38"/>
      <c r="F15" s="39"/>
      <c r="G15" s="60">
        <f t="shared" si="1"/>
        <v>0</v>
      </c>
      <c r="H15" s="61">
        <f t="shared" si="0"/>
        <v>0</v>
      </c>
    </row>
    <row r="16" spans="2:8" ht="21.75" thickBot="1" thickTop="1">
      <c r="B16" s="49"/>
      <c r="C16" s="50"/>
      <c r="D16" s="79">
        <v>12</v>
      </c>
      <c r="E16" s="76" t="s">
        <v>14</v>
      </c>
      <c r="F16" s="77"/>
      <c r="G16" s="78"/>
      <c r="H16" s="28">
        <f>H9+H10+H11+H12+H13+H14+H15</f>
        <v>0</v>
      </c>
    </row>
    <row r="17" spans="2:8" ht="21.75" thickBot="1" thickTop="1">
      <c r="B17" s="49"/>
      <c r="C17" s="51"/>
      <c r="D17" s="80"/>
      <c r="E17" s="76" t="s">
        <v>2</v>
      </c>
      <c r="F17" s="77"/>
      <c r="G17" s="78"/>
      <c r="H17" s="11">
        <f>H16/D16</f>
        <v>0</v>
      </c>
    </row>
    <row r="18" ht="13.5" thickTop="1"/>
    <row r="20" spans="3:9" ht="12.75">
      <c r="C20" s="81" t="s">
        <v>222</v>
      </c>
      <c r="D20" s="81"/>
      <c r="E20" s="81"/>
      <c r="F20" s="81"/>
      <c r="G20" s="81"/>
      <c r="H20" s="81"/>
      <c r="I20" s="81"/>
    </row>
    <row r="21" spans="3:9" ht="12.75">
      <c r="C21" s="81"/>
      <c r="D21" s="81"/>
      <c r="E21" s="81"/>
      <c r="F21" s="81"/>
      <c r="G21" s="81"/>
      <c r="H21" s="81"/>
      <c r="I21" s="81"/>
    </row>
    <row r="22" spans="3:9" ht="12.75">
      <c r="C22" s="81"/>
      <c r="D22" s="81"/>
      <c r="E22" s="81"/>
      <c r="F22" s="81"/>
      <c r="G22" s="81"/>
      <c r="H22" s="81"/>
      <c r="I22" s="81"/>
    </row>
    <row r="23" spans="3:9" ht="12.75">
      <c r="C23" s="81"/>
      <c r="D23" s="81"/>
      <c r="E23" s="81"/>
      <c r="F23" s="81"/>
      <c r="G23" s="81"/>
      <c r="H23" s="81"/>
      <c r="I23" s="81"/>
    </row>
    <row r="25" ht="13.5" thickBot="1"/>
    <row r="26" spans="2:8" ht="19.5" thickBot="1" thickTop="1">
      <c r="B26" s="2" t="s">
        <v>17</v>
      </c>
      <c r="C26" s="2" t="s">
        <v>0</v>
      </c>
      <c r="D26" s="2" t="s">
        <v>1</v>
      </c>
      <c r="E26" s="2" t="s">
        <v>15</v>
      </c>
      <c r="F26" s="2" t="s">
        <v>16</v>
      </c>
      <c r="G26" s="2" t="s">
        <v>2</v>
      </c>
      <c r="H26" s="2" t="s">
        <v>3</v>
      </c>
    </row>
    <row r="27" spans="2:8" ht="19.5" thickBot="1" thickTop="1">
      <c r="B27" s="3">
        <v>1</v>
      </c>
      <c r="C27" s="63" t="s">
        <v>223</v>
      </c>
      <c r="D27" s="46">
        <v>4</v>
      </c>
      <c r="E27" s="38"/>
      <c r="F27" s="39"/>
      <c r="G27" s="60">
        <f>(F27+E27)/2</f>
        <v>0</v>
      </c>
      <c r="H27" s="61">
        <f aca="true" t="shared" si="2" ref="H27:H33">G27*D27</f>
        <v>0</v>
      </c>
    </row>
    <row r="28" spans="2:8" ht="19.5" thickBot="1" thickTop="1">
      <c r="B28" s="3">
        <v>2</v>
      </c>
      <c r="C28" s="64" t="s">
        <v>224</v>
      </c>
      <c r="D28" s="46">
        <v>4</v>
      </c>
      <c r="E28" s="38"/>
      <c r="F28" s="39"/>
      <c r="G28" s="60">
        <f>(F28+E28)/2</f>
        <v>0</v>
      </c>
      <c r="H28" s="61">
        <f t="shared" si="2"/>
        <v>0</v>
      </c>
    </row>
    <row r="29" spans="2:8" ht="19.5" thickBot="1" thickTop="1">
      <c r="B29" s="3">
        <v>3</v>
      </c>
      <c r="C29" s="64" t="s">
        <v>225</v>
      </c>
      <c r="D29" s="46">
        <v>3</v>
      </c>
      <c r="E29" s="62"/>
      <c r="F29" s="39"/>
      <c r="G29" s="60">
        <f>F29</f>
        <v>0</v>
      </c>
      <c r="H29" s="61">
        <f t="shared" si="2"/>
        <v>0</v>
      </c>
    </row>
    <row r="30" spans="2:8" ht="19.5" thickBot="1" thickTop="1">
      <c r="B30" s="3">
        <v>4</v>
      </c>
      <c r="C30" s="64" t="s">
        <v>226</v>
      </c>
      <c r="D30" s="46">
        <v>3</v>
      </c>
      <c r="E30" s="62"/>
      <c r="F30" s="39"/>
      <c r="G30" s="60">
        <f>F30</f>
        <v>0</v>
      </c>
      <c r="H30" s="61">
        <f t="shared" si="2"/>
        <v>0</v>
      </c>
    </row>
    <row r="31" spans="2:8" ht="19.5" thickBot="1" thickTop="1">
      <c r="B31" s="3">
        <v>5</v>
      </c>
      <c r="C31" s="64" t="s">
        <v>227</v>
      </c>
      <c r="D31" s="46">
        <v>2</v>
      </c>
      <c r="E31" s="62"/>
      <c r="F31" s="39"/>
      <c r="G31" s="60">
        <f>F31</f>
        <v>0</v>
      </c>
      <c r="H31" s="61">
        <f t="shared" si="2"/>
        <v>0</v>
      </c>
    </row>
    <row r="32" spans="2:8" ht="19.5" thickBot="1" thickTop="1">
      <c r="B32" s="3">
        <v>6</v>
      </c>
      <c r="C32" s="64" t="s">
        <v>228</v>
      </c>
      <c r="D32" s="46">
        <v>2</v>
      </c>
      <c r="E32" s="62"/>
      <c r="F32" s="39"/>
      <c r="G32" s="60">
        <f>F32</f>
        <v>0</v>
      </c>
      <c r="H32" s="61">
        <f t="shared" si="2"/>
        <v>0</v>
      </c>
    </row>
    <row r="33" spans="2:8" ht="19.5" thickBot="1" thickTop="1">
      <c r="B33" s="3">
        <v>7</v>
      </c>
      <c r="C33" s="64" t="s">
        <v>229</v>
      </c>
      <c r="D33" s="46">
        <v>1</v>
      </c>
      <c r="E33" s="38"/>
      <c r="F33" s="39"/>
      <c r="G33" s="60">
        <f>(F33+E33)/2</f>
        <v>0</v>
      </c>
      <c r="H33" s="61">
        <f t="shared" si="2"/>
        <v>0</v>
      </c>
    </row>
    <row r="34" spans="2:8" ht="21.75" thickBot="1" thickTop="1">
      <c r="B34" s="49"/>
      <c r="C34" s="50"/>
      <c r="D34" s="79">
        <v>19</v>
      </c>
      <c r="E34" s="76" t="s">
        <v>14</v>
      </c>
      <c r="F34" s="77"/>
      <c r="G34" s="78"/>
      <c r="H34" s="28">
        <f>H27+H28+H29+H30+H31+H32+H33</f>
        <v>0</v>
      </c>
    </row>
    <row r="35" spans="2:8" ht="21.75" thickBot="1" thickTop="1">
      <c r="B35" s="49"/>
      <c r="C35" s="51"/>
      <c r="D35" s="80"/>
      <c r="E35" s="76" t="s">
        <v>2</v>
      </c>
      <c r="F35" s="77"/>
      <c r="G35" s="78"/>
      <c r="H35" s="11">
        <f>H34/D34</f>
        <v>0</v>
      </c>
    </row>
    <row r="36" ht="13.5" thickTop="1"/>
  </sheetData>
  <sheetProtection password="E7EF" sheet="1" objects="1" scenarios="1"/>
  <mergeCells count="8">
    <mergeCell ref="C2:I5"/>
    <mergeCell ref="D16:D17"/>
    <mergeCell ref="E16:G16"/>
    <mergeCell ref="E17:G17"/>
    <mergeCell ref="C20:I23"/>
    <mergeCell ref="D34:D35"/>
    <mergeCell ref="E34:G34"/>
    <mergeCell ref="E35:G3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3:I20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28.57421875" style="1" customWidth="1"/>
    <col min="4" max="4" width="9.140625" style="1" customWidth="1"/>
    <col min="5" max="5" width="25.140625" style="1" customWidth="1"/>
    <col min="6" max="6" width="21.28125" style="1" customWidth="1"/>
    <col min="7" max="7" width="13.140625" style="1" customWidth="1"/>
    <col min="8" max="8" width="18.57421875" style="1" customWidth="1"/>
    <col min="9" max="16384" width="9.140625" style="1" customWidth="1"/>
  </cols>
  <sheetData>
    <row r="3" spans="3:9" ht="12.75">
      <c r="C3" s="81" t="s">
        <v>28</v>
      </c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6" spans="3:9" ht="12.75">
      <c r="C6" s="81"/>
      <c r="D6" s="81"/>
      <c r="E6" s="81"/>
      <c r="F6" s="81"/>
      <c r="G6" s="81"/>
      <c r="H6" s="81"/>
      <c r="I6" s="81"/>
    </row>
    <row r="8" ht="13.5" thickBot="1"/>
    <row r="9" spans="2:8" ht="19.5" thickBot="1" thickTop="1">
      <c r="B9" s="2" t="s">
        <v>17</v>
      </c>
      <c r="C9" s="2" t="s">
        <v>0</v>
      </c>
      <c r="D9" s="2" t="s">
        <v>1</v>
      </c>
      <c r="E9" s="2" t="s">
        <v>15</v>
      </c>
      <c r="F9" s="2" t="s">
        <v>16</v>
      </c>
      <c r="G9" s="2" t="s">
        <v>2</v>
      </c>
      <c r="H9" s="2" t="s">
        <v>3</v>
      </c>
    </row>
    <row r="10" spans="2:8" ht="19.5" thickBot="1" thickTop="1">
      <c r="B10" s="3">
        <v>1</v>
      </c>
      <c r="C10" s="15" t="s">
        <v>20</v>
      </c>
      <c r="D10" s="5">
        <v>2</v>
      </c>
      <c r="E10" s="6"/>
      <c r="F10" s="7"/>
      <c r="G10" s="13">
        <f>(F10+E10)/2</f>
        <v>0</v>
      </c>
      <c r="H10" s="14">
        <f>G10*D10</f>
        <v>0</v>
      </c>
    </row>
    <row r="11" spans="2:8" ht="19.5" thickBot="1" thickTop="1">
      <c r="B11" s="3">
        <v>2</v>
      </c>
      <c r="C11" s="15" t="s">
        <v>21</v>
      </c>
      <c r="D11" s="5">
        <v>2</v>
      </c>
      <c r="E11" s="6"/>
      <c r="F11" s="7"/>
      <c r="G11" s="13">
        <f aca="true" t="shared" si="0" ref="G11:G18">(F11+E11)/2</f>
        <v>0</v>
      </c>
      <c r="H11" s="14">
        <f aca="true" t="shared" si="1" ref="H11:H18">G11*D11</f>
        <v>0</v>
      </c>
    </row>
    <row r="12" spans="2:8" ht="19.5" thickBot="1" thickTop="1">
      <c r="B12" s="3">
        <v>3</v>
      </c>
      <c r="C12" s="15" t="s">
        <v>22</v>
      </c>
      <c r="D12" s="5">
        <v>2</v>
      </c>
      <c r="E12" s="6"/>
      <c r="F12" s="7"/>
      <c r="G12" s="13">
        <f t="shared" si="0"/>
        <v>0</v>
      </c>
      <c r="H12" s="14">
        <f t="shared" si="1"/>
        <v>0</v>
      </c>
    </row>
    <row r="13" spans="2:8" ht="19.5" thickBot="1" thickTop="1">
      <c r="B13" s="3">
        <v>4</v>
      </c>
      <c r="C13" s="15" t="s">
        <v>23</v>
      </c>
      <c r="D13" s="5">
        <v>2</v>
      </c>
      <c r="E13" s="6"/>
      <c r="F13" s="7"/>
      <c r="G13" s="13">
        <f t="shared" si="0"/>
        <v>0</v>
      </c>
      <c r="H13" s="14">
        <f t="shared" si="1"/>
        <v>0</v>
      </c>
    </row>
    <row r="14" spans="2:8" ht="19.5" thickBot="1" thickTop="1">
      <c r="B14" s="3">
        <v>5</v>
      </c>
      <c r="C14" s="15" t="s">
        <v>24</v>
      </c>
      <c r="D14" s="5">
        <v>2</v>
      </c>
      <c r="E14" s="6"/>
      <c r="F14" s="7"/>
      <c r="G14" s="13">
        <f t="shared" si="0"/>
        <v>0</v>
      </c>
      <c r="H14" s="14">
        <f t="shared" si="1"/>
        <v>0</v>
      </c>
    </row>
    <row r="15" spans="2:8" ht="19.5" thickBot="1" thickTop="1">
      <c r="B15" s="3">
        <v>6</v>
      </c>
      <c r="C15" s="15" t="s">
        <v>11</v>
      </c>
      <c r="D15" s="5">
        <v>1</v>
      </c>
      <c r="E15" s="12"/>
      <c r="F15" s="7"/>
      <c r="G15" s="13">
        <f>F15</f>
        <v>0</v>
      </c>
      <c r="H15" s="14">
        <f t="shared" si="1"/>
        <v>0</v>
      </c>
    </row>
    <row r="16" spans="2:8" ht="19.5" thickBot="1" thickTop="1">
      <c r="B16" s="3">
        <v>7</v>
      </c>
      <c r="C16" s="15" t="s">
        <v>25</v>
      </c>
      <c r="D16" s="5">
        <v>2</v>
      </c>
      <c r="E16" s="6"/>
      <c r="F16" s="7"/>
      <c r="G16" s="13">
        <f t="shared" si="0"/>
        <v>0</v>
      </c>
      <c r="H16" s="14">
        <f t="shared" si="1"/>
        <v>0</v>
      </c>
    </row>
    <row r="17" spans="2:8" ht="19.5" thickBot="1" thickTop="1">
      <c r="B17" s="3">
        <v>8</v>
      </c>
      <c r="C17" s="15" t="s">
        <v>26</v>
      </c>
      <c r="D17" s="5">
        <v>1</v>
      </c>
      <c r="E17" s="6"/>
      <c r="F17" s="7"/>
      <c r="G17" s="13">
        <f t="shared" si="0"/>
        <v>0</v>
      </c>
      <c r="H17" s="14">
        <f t="shared" si="1"/>
        <v>0</v>
      </c>
    </row>
    <row r="18" spans="2:8" ht="19.5" thickBot="1" thickTop="1">
      <c r="B18" s="3">
        <v>9</v>
      </c>
      <c r="C18" s="15" t="s">
        <v>27</v>
      </c>
      <c r="D18" s="5">
        <v>1</v>
      </c>
      <c r="E18" s="6"/>
      <c r="F18" s="7"/>
      <c r="G18" s="13">
        <f t="shared" si="0"/>
        <v>0</v>
      </c>
      <c r="H18" s="14">
        <f t="shared" si="1"/>
        <v>0</v>
      </c>
    </row>
    <row r="19" spans="3:8" ht="21.75" thickBot="1" thickTop="1">
      <c r="C19" s="8"/>
      <c r="D19" s="79">
        <v>15</v>
      </c>
      <c r="E19" s="76" t="s">
        <v>14</v>
      </c>
      <c r="F19" s="77"/>
      <c r="G19" s="78"/>
      <c r="H19" s="10">
        <f>H10+H11+H12+H13+H14+H15+H16+H17+H18</f>
        <v>0</v>
      </c>
    </row>
    <row r="20" spans="3:8" ht="21.75" thickBot="1" thickTop="1">
      <c r="C20" s="9"/>
      <c r="D20" s="80"/>
      <c r="E20" s="76" t="s">
        <v>2</v>
      </c>
      <c r="F20" s="77"/>
      <c r="G20" s="78"/>
      <c r="H20" s="11">
        <f>H19/D19</f>
        <v>0</v>
      </c>
    </row>
    <row r="21" ht="13.5" thickTop="1"/>
  </sheetData>
  <sheetProtection password="E7EF" sheet="1" objects="1" scenarios="1"/>
  <mergeCells count="4">
    <mergeCell ref="D19:D20"/>
    <mergeCell ref="E19:G19"/>
    <mergeCell ref="E20:G20"/>
    <mergeCell ref="C3:I6"/>
  </mergeCells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4"/>
  </sheetPr>
  <dimension ref="B2:I17"/>
  <sheetViews>
    <sheetView rightToLeft="1" zoomScalePageLayoutView="0" workbookViewId="0" topLeftCell="A1">
      <selection activeCell="G11" sqref="G11"/>
    </sheetView>
  </sheetViews>
  <sheetFormatPr defaultColWidth="9.140625" defaultRowHeight="12.75"/>
  <cols>
    <col min="1" max="2" width="9.140625" style="1" customWidth="1"/>
    <col min="3" max="3" width="29.140625" style="1" customWidth="1"/>
    <col min="4" max="4" width="17.57421875" style="1" customWidth="1"/>
    <col min="5" max="5" width="18.8515625" style="1" customWidth="1"/>
    <col min="6" max="6" width="17.57421875" style="1" customWidth="1"/>
    <col min="7" max="7" width="13.8515625" style="1" customWidth="1"/>
    <col min="8" max="8" width="18.140625" style="1" customWidth="1"/>
    <col min="9" max="16384" width="9.140625" style="1" customWidth="1"/>
  </cols>
  <sheetData>
    <row r="2" spans="3:9" ht="12.75">
      <c r="C2" s="81" t="s">
        <v>235</v>
      </c>
      <c r="D2" s="81"/>
      <c r="E2" s="81"/>
      <c r="F2" s="81"/>
      <c r="G2" s="81"/>
      <c r="H2" s="81"/>
      <c r="I2" s="81"/>
    </row>
    <row r="3" spans="3:9" ht="12.75">
      <c r="C3" s="81"/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7" ht="13.5" thickBot="1"/>
    <row r="8" spans="2:8" ht="19.5" thickBot="1" thickTop="1">
      <c r="B8" s="2" t="s">
        <v>17</v>
      </c>
      <c r="C8" s="2" t="s">
        <v>0</v>
      </c>
      <c r="D8" s="2" t="s">
        <v>1</v>
      </c>
      <c r="E8" s="2" t="s">
        <v>15</v>
      </c>
      <c r="F8" s="2" t="s">
        <v>16</v>
      </c>
      <c r="G8" s="2" t="s">
        <v>2</v>
      </c>
      <c r="H8" s="2" t="s">
        <v>3</v>
      </c>
    </row>
    <row r="9" spans="2:8" ht="22.5" customHeight="1" thickBot="1" thickTop="1">
      <c r="B9" s="3">
        <v>1</v>
      </c>
      <c r="C9" s="65" t="s">
        <v>230</v>
      </c>
      <c r="D9" s="46">
        <v>2</v>
      </c>
      <c r="E9" s="38"/>
      <c r="F9" s="39"/>
      <c r="G9" s="60">
        <f>(F9+E9)/2</f>
        <v>0</v>
      </c>
      <c r="H9" s="61">
        <f aca="true" t="shared" si="0" ref="H9:H15">G9*D9</f>
        <v>0</v>
      </c>
    </row>
    <row r="10" spans="2:8" ht="22.5" customHeight="1" thickBot="1" thickTop="1">
      <c r="B10" s="3">
        <v>2</v>
      </c>
      <c r="C10" s="66" t="s">
        <v>231</v>
      </c>
      <c r="D10" s="46">
        <v>2</v>
      </c>
      <c r="E10" s="38"/>
      <c r="F10" s="39"/>
      <c r="G10" s="60">
        <f aca="true" t="shared" si="1" ref="G10:G15">(F10+E10)/2</f>
        <v>0</v>
      </c>
      <c r="H10" s="61">
        <f t="shared" si="0"/>
        <v>0</v>
      </c>
    </row>
    <row r="11" spans="2:8" ht="22.5" customHeight="1" thickBot="1" thickTop="1">
      <c r="B11" s="3">
        <v>3</v>
      </c>
      <c r="C11" s="66" t="s">
        <v>232</v>
      </c>
      <c r="D11" s="46">
        <v>2</v>
      </c>
      <c r="E11" s="38"/>
      <c r="F11" s="39"/>
      <c r="G11" s="60">
        <f t="shared" si="1"/>
        <v>0</v>
      </c>
      <c r="H11" s="61">
        <f t="shared" si="0"/>
        <v>0</v>
      </c>
    </row>
    <row r="12" spans="2:8" ht="22.5" customHeight="1" thickBot="1" thickTop="1">
      <c r="B12" s="3">
        <v>4</v>
      </c>
      <c r="C12" s="66" t="s">
        <v>233</v>
      </c>
      <c r="D12" s="46">
        <v>2</v>
      </c>
      <c r="E12" s="38"/>
      <c r="F12" s="39"/>
      <c r="G12" s="60">
        <f t="shared" si="1"/>
        <v>0</v>
      </c>
      <c r="H12" s="61">
        <f t="shared" si="0"/>
        <v>0</v>
      </c>
    </row>
    <row r="13" spans="2:8" ht="22.5" customHeight="1" thickBot="1" thickTop="1">
      <c r="B13" s="3">
        <v>5</v>
      </c>
      <c r="C13" s="66" t="s">
        <v>106</v>
      </c>
      <c r="D13" s="46">
        <v>1</v>
      </c>
      <c r="E13" s="62"/>
      <c r="F13" s="39"/>
      <c r="G13" s="60">
        <f>F13</f>
        <v>0</v>
      </c>
      <c r="H13" s="61">
        <f t="shared" si="0"/>
        <v>0</v>
      </c>
    </row>
    <row r="14" spans="2:8" ht="22.5" customHeight="1" thickBot="1" thickTop="1">
      <c r="B14" s="3">
        <v>6</v>
      </c>
      <c r="C14" s="66" t="s">
        <v>234</v>
      </c>
      <c r="D14" s="46">
        <v>1</v>
      </c>
      <c r="E14" s="38"/>
      <c r="F14" s="39"/>
      <c r="G14" s="60">
        <f t="shared" si="1"/>
        <v>0</v>
      </c>
      <c r="H14" s="61">
        <f t="shared" si="0"/>
        <v>0</v>
      </c>
    </row>
    <row r="15" spans="2:8" ht="22.5" customHeight="1" thickBot="1" thickTop="1">
      <c r="B15" s="3">
        <v>7</v>
      </c>
      <c r="C15" s="66" t="s">
        <v>107</v>
      </c>
      <c r="D15" s="46">
        <v>1</v>
      </c>
      <c r="E15" s="38"/>
      <c r="F15" s="39"/>
      <c r="G15" s="60">
        <f t="shared" si="1"/>
        <v>0</v>
      </c>
      <c r="H15" s="61">
        <f t="shared" si="0"/>
        <v>0</v>
      </c>
    </row>
    <row r="16" spans="2:8" ht="21.75" thickBot="1" thickTop="1">
      <c r="B16" s="49"/>
      <c r="C16" s="50"/>
      <c r="D16" s="79">
        <v>11</v>
      </c>
      <c r="E16" s="76" t="s">
        <v>14</v>
      </c>
      <c r="F16" s="77"/>
      <c r="G16" s="78"/>
      <c r="H16" s="28">
        <f>H9+H10+H11+H12+H13+H14+H15</f>
        <v>0</v>
      </c>
    </row>
    <row r="17" spans="2:8" ht="21.75" thickBot="1" thickTop="1">
      <c r="B17" s="49"/>
      <c r="C17" s="51"/>
      <c r="D17" s="80"/>
      <c r="E17" s="76" t="s">
        <v>2</v>
      </c>
      <c r="F17" s="77"/>
      <c r="G17" s="78"/>
      <c r="H17" s="11">
        <f>H16/D16</f>
        <v>0</v>
      </c>
    </row>
    <row r="18" ht="13.5" thickTop="1"/>
  </sheetData>
  <sheetProtection password="E7EF" sheet="1" objects="1" scenarios="1"/>
  <mergeCells count="4">
    <mergeCell ref="C2:I5"/>
    <mergeCell ref="D16:D17"/>
    <mergeCell ref="E16:G16"/>
    <mergeCell ref="E17:G17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4"/>
  </sheetPr>
  <dimension ref="B2:I1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30.00390625" style="1" customWidth="1"/>
    <col min="4" max="4" width="10.7109375" style="1" customWidth="1"/>
    <col min="5" max="5" width="19.57421875" style="1" customWidth="1"/>
    <col min="6" max="6" width="18.28125" style="1" customWidth="1"/>
    <col min="7" max="7" width="15.57421875" style="1" customWidth="1"/>
    <col min="8" max="8" width="20.28125" style="1" customWidth="1"/>
    <col min="9" max="16384" width="9.140625" style="1" customWidth="1"/>
  </cols>
  <sheetData>
    <row r="2" spans="3:9" ht="12.75">
      <c r="C2" s="81" t="s">
        <v>236</v>
      </c>
      <c r="D2" s="81"/>
      <c r="E2" s="81"/>
      <c r="F2" s="81"/>
      <c r="G2" s="81"/>
      <c r="H2" s="81"/>
      <c r="I2" s="81"/>
    </row>
    <row r="3" spans="3:9" ht="12.75">
      <c r="C3" s="81"/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7" ht="13.5" thickBot="1"/>
    <row r="8" spans="2:8" ht="19.5" thickBot="1" thickTop="1">
      <c r="B8" s="2" t="s">
        <v>17</v>
      </c>
      <c r="C8" s="2" t="s">
        <v>0</v>
      </c>
      <c r="D8" s="2" t="s">
        <v>1</v>
      </c>
      <c r="E8" s="2" t="s">
        <v>15</v>
      </c>
      <c r="F8" s="2" t="s">
        <v>16</v>
      </c>
      <c r="G8" s="2" t="s">
        <v>2</v>
      </c>
      <c r="H8" s="2" t="s">
        <v>3</v>
      </c>
    </row>
    <row r="9" spans="2:8" ht="22.5" customHeight="1" thickBot="1" thickTop="1">
      <c r="B9" s="3">
        <v>1</v>
      </c>
      <c r="C9" s="65" t="s">
        <v>237</v>
      </c>
      <c r="D9" s="46">
        <v>2</v>
      </c>
      <c r="E9" s="38"/>
      <c r="F9" s="39"/>
      <c r="G9" s="60">
        <f>(F9+E9)/2</f>
        <v>0</v>
      </c>
      <c r="H9" s="61">
        <f aca="true" t="shared" si="0" ref="H9:H15">G9*D9</f>
        <v>0</v>
      </c>
    </row>
    <row r="10" spans="2:8" ht="22.5" customHeight="1" thickBot="1" thickTop="1">
      <c r="B10" s="3">
        <v>2</v>
      </c>
      <c r="C10" s="66" t="s">
        <v>238</v>
      </c>
      <c r="D10" s="46">
        <v>2</v>
      </c>
      <c r="E10" s="38"/>
      <c r="F10" s="39"/>
      <c r="G10" s="60">
        <f aca="true" t="shared" si="1" ref="G10:G15">(F10+E10)/2</f>
        <v>0</v>
      </c>
      <c r="H10" s="61">
        <f t="shared" si="0"/>
        <v>0</v>
      </c>
    </row>
    <row r="11" spans="2:8" ht="22.5" customHeight="1" thickBot="1" thickTop="1">
      <c r="B11" s="3">
        <v>3</v>
      </c>
      <c r="C11" s="66" t="s">
        <v>87</v>
      </c>
      <c r="D11" s="46">
        <v>2</v>
      </c>
      <c r="E11" s="38"/>
      <c r="F11" s="39"/>
      <c r="G11" s="60">
        <f t="shared" si="1"/>
        <v>0</v>
      </c>
      <c r="H11" s="61">
        <f t="shared" si="0"/>
        <v>0</v>
      </c>
    </row>
    <row r="12" spans="2:8" ht="22.5" customHeight="1" thickBot="1" thickTop="1">
      <c r="B12" s="3">
        <v>4</v>
      </c>
      <c r="C12" s="66" t="s">
        <v>239</v>
      </c>
      <c r="D12" s="46">
        <v>2</v>
      </c>
      <c r="E12" s="38"/>
      <c r="F12" s="39"/>
      <c r="G12" s="60">
        <f t="shared" si="1"/>
        <v>0</v>
      </c>
      <c r="H12" s="61">
        <f t="shared" si="0"/>
        <v>0</v>
      </c>
    </row>
    <row r="13" spans="2:8" ht="22.5" customHeight="1" thickBot="1" thickTop="1">
      <c r="B13" s="3">
        <v>5</v>
      </c>
      <c r="C13" s="66" t="s">
        <v>113</v>
      </c>
      <c r="D13" s="46">
        <v>1</v>
      </c>
      <c r="E13" s="62"/>
      <c r="F13" s="39"/>
      <c r="G13" s="60">
        <f>F13</f>
        <v>0</v>
      </c>
      <c r="H13" s="61">
        <f t="shared" si="0"/>
        <v>0</v>
      </c>
    </row>
    <row r="14" spans="2:8" ht="22.5" customHeight="1" thickBot="1" thickTop="1">
      <c r="B14" s="3">
        <v>6</v>
      </c>
      <c r="C14" s="66" t="s">
        <v>240</v>
      </c>
      <c r="D14" s="46">
        <v>1</v>
      </c>
      <c r="E14" s="38"/>
      <c r="F14" s="39"/>
      <c r="G14" s="60">
        <f t="shared" si="1"/>
        <v>0</v>
      </c>
      <c r="H14" s="61">
        <f t="shared" si="0"/>
        <v>0</v>
      </c>
    </row>
    <row r="15" spans="2:8" ht="22.5" customHeight="1" thickBot="1" thickTop="1">
      <c r="B15" s="3">
        <v>7</v>
      </c>
      <c r="C15" s="66" t="s">
        <v>126</v>
      </c>
      <c r="D15" s="46">
        <v>1</v>
      </c>
      <c r="E15" s="38"/>
      <c r="F15" s="39"/>
      <c r="G15" s="60">
        <f t="shared" si="1"/>
        <v>0</v>
      </c>
      <c r="H15" s="61">
        <f t="shared" si="0"/>
        <v>0</v>
      </c>
    </row>
    <row r="16" spans="2:8" ht="21.75" thickBot="1" thickTop="1">
      <c r="B16" s="49"/>
      <c r="C16" s="50"/>
      <c r="D16" s="79">
        <v>11</v>
      </c>
      <c r="E16" s="76" t="s">
        <v>14</v>
      </c>
      <c r="F16" s="77"/>
      <c r="G16" s="78"/>
      <c r="H16" s="28">
        <f>H9+H10+H11+H12+H13+H14+H15</f>
        <v>0</v>
      </c>
    </row>
    <row r="17" spans="2:8" ht="21.75" thickBot="1" thickTop="1">
      <c r="B17" s="49"/>
      <c r="C17" s="51"/>
      <c r="D17" s="80"/>
      <c r="E17" s="76" t="s">
        <v>2</v>
      </c>
      <c r="F17" s="77"/>
      <c r="G17" s="78"/>
      <c r="H17" s="11">
        <f>H16/D16</f>
        <v>0</v>
      </c>
    </row>
    <row r="18" ht="13.5" thickTop="1"/>
  </sheetData>
  <sheetProtection password="E7EF" sheet="1" objects="1" scenarios="1"/>
  <mergeCells count="4">
    <mergeCell ref="C2:I5"/>
    <mergeCell ref="D16:D17"/>
    <mergeCell ref="E16:G16"/>
    <mergeCell ref="E17:G1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B2:I19"/>
  <sheetViews>
    <sheetView rightToLeft="1" zoomScalePageLayoutView="0" workbookViewId="0" topLeftCell="A1">
      <selection activeCell="G9" sqref="G9"/>
    </sheetView>
  </sheetViews>
  <sheetFormatPr defaultColWidth="9.140625" defaultRowHeight="12.75"/>
  <cols>
    <col min="1" max="2" width="9.140625" style="1" customWidth="1"/>
    <col min="3" max="3" width="28.421875" style="1" customWidth="1"/>
    <col min="4" max="4" width="9.140625" style="1" customWidth="1"/>
    <col min="5" max="5" width="21.140625" style="1" customWidth="1"/>
    <col min="6" max="6" width="18.28125" style="1" customWidth="1"/>
    <col min="7" max="7" width="16.28125" style="1" customWidth="1"/>
    <col min="8" max="8" width="17.140625" style="1" customWidth="1"/>
    <col min="9" max="16384" width="9.140625" style="1" customWidth="1"/>
  </cols>
  <sheetData>
    <row r="2" spans="3:9" ht="12.75">
      <c r="C2" s="81" t="s">
        <v>29</v>
      </c>
      <c r="D2" s="81"/>
      <c r="E2" s="81"/>
      <c r="F2" s="81"/>
      <c r="G2" s="81"/>
      <c r="H2" s="81"/>
      <c r="I2" s="81"/>
    </row>
    <row r="3" spans="3:9" ht="12.75">
      <c r="C3" s="81"/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7" ht="13.5" thickBot="1"/>
    <row r="8" spans="2:8" ht="19.5" thickBot="1" thickTop="1">
      <c r="B8" s="2" t="s">
        <v>17</v>
      </c>
      <c r="C8" s="2" t="s">
        <v>0</v>
      </c>
      <c r="D8" s="2" t="s">
        <v>1</v>
      </c>
      <c r="E8" s="2" t="s">
        <v>15</v>
      </c>
      <c r="F8" s="2" t="s">
        <v>16</v>
      </c>
      <c r="G8" s="2" t="s">
        <v>2</v>
      </c>
      <c r="H8" s="2" t="s">
        <v>3</v>
      </c>
    </row>
    <row r="9" spans="2:8" ht="19.5" thickBot="1" thickTop="1">
      <c r="B9" s="3">
        <v>1</v>
      </c>
      <c r="C9" s="15" t="s">
        <v>20</v>
      </c>
      <c r="D9" s="5">
        <v>2</v>
      </c>
      <c r="E9" s="6"/>
      <c r="F9" s="7"/>
      <c r="G9" s="13">
        <f>(F9+E9)/2</f>
        <v>0</v>
      </c>
      <c r="H9" s="14">
        <f>G9*D9</f>
        <v>0</v>
      </c>
    </row>
    <row r="10" spans="2:8" ht="19.5" thickBot="1" thickTop="1">
      <c r="B10" s="3">
        <v>2</v>
      </c>
      <c r="C10" s="15" t="s">
        <v>21</v>
      </c>
      <c r="D10" s="5">
        <v>2</v>
      </c>
      <c r="E10" s="6"/>
      <c r="F10" s="7"/>
      <c r="G10" s="13">
        <f aca="true" t="shared" si="0" ref="G10:G17">(F10+E10)/2</f>
        <v>0</v>
      </c>
      <c r="H10" s="14">
        <f aca="true" t="shared" si="1" ref="H10:H17">G10*D10</f>
        <v>0</v>
      </c>
    </row>
    <row r="11" spans="2:8" ht="19.5" thickBot="1" thickTop="1">
      <c r="B11" s="3">
        <v>3</v>
      </c>
      <c r="C11" s="15" t="s">
        <v>31</v>
      </c>
      <c r="D11" s="5">
        <v>2</v>
      </c>
      <c r="E11" s="6"/>
      <c r="F11" s="7"/>
      <c r="G11" s="13">
        <f t="shared" si="0"/>
        <v>0</v>
      </c>
      <c r="H11" s="14">
        <f t="shared" si="1"/>
        <v>0</v>
      </c>
    </row>
    <row r="12" spans="2:8" ht="19.5" thickBot="1" thickTop="1">
      <c r="B12" s="3">
        <v>4</v>
      </c>
      <c r="C12" s="15" t="s">
        <v>23</v>
      </c>
      <c r="D12" s="5">
        <v>2</v>
      </c>
      <c r="E12" s="6"/>
      <c r="F12" s="7"/>
      <c r="G12" s="13">
        <f t="shared" si="0"/>
        <v>0</v>
      </c>
      <c r="H12" s="14">
        <f t="shared" si="1"/>
        <v>0</v>
      </c>
    </row>
    <row r="13" spans="2:8" ht="19.5" thickBot="1" thickTop="1">
      <c r="B13" s="3">
        <v>5</v>
      </c>
      <c r="C13" s="15" t="s">
        <v>32</v>
      </c>
      <c r="D13" s="5">
        <v>2</v>
      </c>
      <c r="E13" s="6"/>
      <c r="F13" s="7"/>
      <c r="G13" s="13">
        <f t="shared" si="0"/>
        <v>0</v>
      </c>
      <c r="H13" s="14">
        <f t="shared" si="1"/>
        <v>0</v>
      </c>
    </row>
    <row r="14" spans="2:8" ht="19.5" thickBot="1" thickTop="1">
      <c r="B14" s="3">
        <v>6</v>
      </c>
      <c r="C14" s="15" t="s">
        <v>11</v>
      </c>
      <c r="D14" s="5">
        <v>1</v>
      </c>
      <c r="E14" s="12"/>
      <c r="F14" s="7"/>
      <c r="G14" s="13">
        <f>F14</f>
        <v>0</v>
      </c>
      <c r="H14" s="14">
        <f t="shared" si="1"/>
        <v>0</v>
      </c>
    </row>
    <row r="15" spans="2:8" ht="19.5" thickBot="1" thickTop="1">
      <c r="B15" s="3">
        <v>7</v>
      </c>
      <c r="C15" s="15" t="s">
        <v>25</v>
      </c>
      <c r="D15" s="5">
        <v>2</v>
      </c>
      <c r="E15" s="6"/>
      <c r="F15" s="7"/>
      <c r="G15" s="13">
        <f t="shared" si="0"/>
        <v>0</v>
      </c>
      <c r="H15" s="14">
        <f t="shared" si="1"/>
        <v>0</v>
      </c>
    </row>
    <row r="16" spans="2:8" ht="19.5" thickBot="1" thickTop="1">
      <c r="B16" s="3">
        <v>8</v>
      </c>
      <c r="C16" s="15" t="s">
        <v>26</v>
      </c>
      <c r="D16" s="5">
        <v>2</v>
      </c>
      <c r="E16" s="6"/>
      <c r="F16" s="7"/>
      <c r="G16" s="13">
        <f t="shared" si="0"/>
        <v>0</v>
      </c>
      <c r="H16" s="14">
        <f t="shared" si="1"/>
        <v>0</v>
      </c>
    </row>
    <row r="17" spans="2:8" ht="19.5" thickBot="1" thickTop="1">
      <c r="B17" s="3">
        <v>9</v>
      </c>
      <c r="C17" s="15" t="s">
        <v>27</v>
      </c>
      <c r="D17" s="5">
        <v>1</v>
      </c>
      <c r="E17" s="6"/>
      <c r="F17" s="7"/>
      <c r="G17" s="13">
        <f t="shared" si="0"/>
        <v>0</v>
      </c>
      <c r="H17" s="14">
        <f t="shared" si="1"/>
        <v>0</v>
      </c>
    </row>
    <row r="18" spans="3:8" ht="21.75" thickBot="1" thickTop="1">
      <c r="C18" s="8"/>
      <c r="D18" s="79">
        <v>16</v>
      </c>
      <c r="E18" s="76" t="s">
        <v>14</v>
      </c>
      <c r="F18" s="77"/>
      <c r="G18" s="78"/>
      <c r="H18" s="10">
        <f>H9+H10+H11+H12+H13+H14+H15+H16+H17</f>
        <v>0</v>
      </c>
    </row>
    <row r="19" spans="3:8" ht="21.75" thickBot="1" thickTop="1">
      <c r="C19" s="9"/>
      <c r="D19" s="80"/>
      <c r="E19" s="76" t="s">
        <v>2</v>
      </c>
      <c r="F19" s="77"/>
      <c r="G19" s="78"/>
      <c r="H19" s="11">
        <f>H18/D18</f>
        <v>0</v>
      </c>
    </row>
    <row r="20" ht="13.5" thickTop="1"/>
  </sheetData>
  <sheetProtection password="E7EF" sheet="1" objects="1" scenarios="1"/>
  <mergeCells count="4">
    <mergeCell ref="C2:I5"/>
    <mergeCell ref="E19:G19"/>
    <mergeCell ref="D18:D19"/>
    <mergeCell ref="E18:G1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B3:I20"/>
  <sheetViews>
    <sheetView rightToLeft="1" zoomScalePageLayoutView="0" workbookViewId="0" topLeftCell="A1">
      <selection activeCell="E12" sqref="E12:F12"/>
    </sheetView>
  </sheetViews>
  <sheetFormatPr defaultColWidth="9.140625" defaultRowHeight="12.75"/>
  <cols>
    <col min="1" max="2" width="9.140625" style="1" customWidth="1"/>
    <col min="3" max="3" width="37.00390625" style="1" customWidth="1"/>
    <col min="4" max="4" width="9.140625" style="1" customWidth="1"/>
    <col min="5" max="5" width="19.28125" style="1" customWidth="1"/>
    <col min="6" max="6" width="18.140625" style="1" customWidth="1"/>
    <col min="7" max="7" width="17.28125" style="1" customWidth="1"/>
    <col min="8" max="8" width="19.00390625" style="1" customWidth="1"/>
    <col min="9" max="16384" width="9.140625" style="1" customWidth="1"/>
  </cols>
  <sheetData>
    <row r="3" spans="3:9" ht="12.75">
      <c r="C3" s="81" t="s">
        <v>30</v>
      </c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6" spans="3:9" ht="12.75">
      <c r="C6" s="81"/>
      <c r="D6" s="81"/>
      <c r="E6" s="81"/>
      <c r="F6" s="81"/>
      <c r="G6" s="81"/>
      <c r="H6" s="81"/>
      <c r="I6" s="81"/>
    </row>
    <row r="8" ht="13.5" thickBot="1"/>
    <row r="9" spans="2:8" ht="19.5" thickBot="1" thickTop="1">
      <c r="B9" s="2" t="s">
        <v>17</v>
      </c>
      <c r="C9" s="2" t="s">
        <v>0</v>
      </c>
      <c r="D9" s="2" t="s">
        <v>1</v>
      </c>
      <c r="E9" s="2" t="s">
        <v>15</v>
      </c>
      <c r="F9" s="2" t="s">
        <v>16</v>
      </c>
      <c r="G9" s="2" t="s">
        <v>2</v>
      </c>
      <c r="H9" s="2" t="s">
        <v>3</v>
      </c>
    </row>
    <row r="10" spans="2:8" ht="19.5" thickBot="1" thickTop="1">
      <c r="B10" s="3">
        <v>1</v>
      </c>
      <c r="C10" s="15" t="s">
        <v>20</v>
      </c>
      <c r="D10" s="5">
        <v>2</v>
      </c>
      <c r="E10" s="6"/>
      <c r="F10" s="7"/>
      <c r="G10" s="13">
        <f aca="true" t="shared" si="0" ref="G10:G18">(F10+E10)/2</f>
        <v>0</v>
      </c>
      <c r="H10" s="14">
        <f>G10*D10</f>
        <v>0</v>
      </c>
    </row>
    <row r="11" spans="2:8" ht="19.5" thickBot="1" thickTop="1">
      <c r="B11" s="3">
        <v>2</v>
      </c>
      <c r="C11" s="15" t="s">
        <v>21</v>
      </c>
      <c r="D11" s="5">
        <v>2</v>
      </c>
      <c r="E11" s="6"/>
      <c r="F11" s="7"/>
      <c r="G11" s="13">
        <f t="shared" si="0"/>
        <v>0</v>
      </c>
      <c r="H11" s="14">
        <f aca="true" t="shared" si="1" ref="H11:H18">G11*D11</f>
        <v>0</v>
      </c>
    </row>
    <row r="12" spans="2:8" ht="19.5" thickBot="1" thickTop="1">
      <c r="B12" s="3">
        <v>3</v>
      </c>
      <c r="C12" s="15" t="s">
        <v>31</v>
      </c>
      <c r="D12" s="5">
        <v>2</v>
      </c>
      <c r="E12" s="6"/>
      <c r="F12" s="7"/>
      <c r="G12" s="13">
        <f t="shared" si="0"/>
        <v>0</v>
      </c>
      <c r="H12" s="14">
        <f t="shared" si="1"/>
        <v>0</v>
      </c>
    </row>
    <row r="13" spans="2:8" ht="19.5" thickBot="1" thickTop="1">
      <c r="B13" s="3">
        <v>4</v>
      </c>
      <c r="C13" s="15" t="s">
        <v>23</v>
      </c>
      <c r="D13" s="5">
        <v>2</v>
      </c>
      <c r="E13" s="6"/>
      <c r="F13" s="7"/>
      <c r="G13" s="13">
        <f t="shared" si="0"/>
        <v>0</v>
      </c>
      <c r="H13" s="14">
        <f t="shared" si="1"/>
        <v>0</v>
      </c>
    </row>
    <row r="14" spans="2:8" ht="19.5" thickBot="1" thickTop="1">
      <c r="B14" s="3">
        <v>5</v>
      </c>
      <c r="C14" s="15" t="s">
        <v>24</v>
      </c>
      <c r="D14" s="5">
        <v>2</v>
      </c>
      <c r="E14" s="6"/>
      <c r="F14" s="7"/>
      <c r="G14" s="13">
        <f t="shared" si="0"/>
        <v>0</v>
      </c>
      <c r="H14" s="14">
        <f t="shared" si="1"/>
        <v>0</v>
      </c>
    </row>
    <row r="15" spans="2:8" ht="19.5" thickBot="1" thickTop="1">
      <c r="B15" s="3">
        <v>6</v>
      </c>
      <c r="C15" s="15" t="s">
        <v>11</v>
      </c>
      <c r="D15" s="5">
        <v>1</v>
      </c>
      <c r="E15" s="12"/>
      <c r="F15" s="7"/>
      <c r="G15" s="13">
        <f>F15</f>
        <v>0</v>
      </c>
      <c r="H15" s="14">
        <f t="shared" si="1"/>
        <v>0</v>
      </c>
    </row>
    <row r="16" spans="2:8" ht="19.5" thickBot="1" thickTop="1">
      <c r="B16" s="3">
        <v>7</v>
      </c>
      <c r="C16" s="15" t="s">
        <v>25</v>
      </c>
      <c r="D16" s="5">
        <v>2</v>
      </c>
      <c r="E16" s="6"/>
      <c r="F16" s="7"/>
      <c r="G16" s="13">
        <f t="shared" si="0"/>
        <v>0</v>
      </c>
      <c r="H16" s="14">
        <f t="shared" si="1"/>
        <v>0</v>
      </c>
    </row>
    <row r="17" spans="2:8" ht="19.5" thickBot="1" thickTop="1">
      <c r="B17" s="3">
        <v>8</v>
      </c>
      <c r="C17" s="15" t="s">
        <v>26</v>
      </c>
      <c r="D17" s="5">
        <v>2</v>
      </c>
      <c r="E17" s="6"/>
      <c r="F17" s="7"/>
      <c r="G17" s="13">
        <f t="shared" si="0"/>
        <v>0</v>
      </c>
      <c r="H17" s="14">
        <f t="shared" si="1"/>
        <v>0</v>
      </c>
    </row>
    <row r="18" spans="2:8" ht="19.5" thickBot="1" thickTop="1">
      <c r="B18" s="3">
        <v>9</v>
      </c>
      <c r="C18" s="15" t="s">
        <v>27</v>
      </c>
      <c r="D18" s="5">
        <v>1</v>
      </c>
      <c r="E18" s="6"/>
      <c r="F18" s="7"/>
      <c r="G18" s="13">
        <f t="shared" si="0"/>
        <v>0</v>
      </c>
      <c r="H18" s="14">
        <f t="shared" si="1"/>
        <v>0</v>
      </c>
    </row>
    <row r="19" spans="3:8" ht="21.75" thickBot="1" thickTop="1">
      <c r="C19" s="8"/>
      <c r="D19" s="79">
        <v>16</v>
      </c>
      <c r="E19" s="76" t="s">
        <v>14</v>
      </c>
      <c r="F19" s="77"/>
      <c r="G19" s="78"/>
      <c r="H19" s="10">
        <f>H10+H11+H12+H13+H14+H15+H16+H17+H18</f>
        <v>0</v>
      </c>
    </row>
    <row r="20" spans="3:8" ht="21.75" thickBot="1" thickTop="1">
      <c r="C20" s="9"/>
      <c r="D20" s="80"/>
      <c r="E20" s="76" t="s">
        <v>2</v>
      </c>
      <c r="F20" s="77"/>
      <c r="G20" s="78"/>
      <c r="H20" s="11">
        <f>H19/D19</f>
        <v>0</v>
      </c>
    </row>
    <row r="21" ht="13.5" thickTop="1"/>
  </sheetData>
  <sheetProtection password="E7EF" sheet="1" objects="1" scenarios="1"/>
  <mergeCells count="4">
    <mergeCell ref="D19:D20"/>
    <mergeCell ref="E19:G19"/>
    <mergeCell ref="E20:G20"/>
    <mergeCell ref="C3:I6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B2:I19"/>
  <sheetViews>
    <sheetView rightToLeft="1" zoomScalePageLayoutView="0" workbookViewId="0" topLeftCell="A1">
      <selection activeCell="G15" sqref="G15 D15"/>
    </sheetView>
  </sheetViews>
  <sheetFormatPr defaultColWidth="9.140625" defaultRowHeight="12.75"/>
  <cols>
    <col min="1" max="2" width="9.140625" style="1" customWidth="1"/>
    <col min="3" max="3" width="28.28125" style="1" customWidth="1"/>
    <col min="4" max="4" width="13.57421875" style="1" customWidth="1"/>
    <col min="5" max="5" width="20.28125" style="1" customWidth="1"/>
    <col min="6" max="6" width="17.8515625" style="1" customWidth="1"/>
    <col min="7" max="7" width="14.8515625" style="1" customWidth="1"/>
    <col min="8" max="8" width="19.57421875" style="1" customWidth="1"/>
    <col min="9" max="16384" width="9.140625" style="1" customWidth="1"/>
  </cols>
  <sheetData>
    <row r="2" spans="3:9" ht="12.75">
      <c r="C2" s="81" t="s">
        <v>19</v>
      </c>
      <c r="D2" s="81"/>
      <c r="E2" s="81"/>
      <c r="F2" s="81"/>
      <c r="G2" s="81"/>
      <c r="H2" s="81"/>
      <c r="I2" s="81"/>
    </row>
    <row r="3" spans="3:9" ht="12.75">
      <c r="C3" s="81"/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7" ht="13.5" thickBot="1"/>
    <row r="8" spans="2:8" ht="19.5" thickBot="1" thickTop="1">
      <c r="B8" s="2" t="s">
        <v>17</v>
      </c>
      <c r="C8" s="2" t="s">
        <v>0</v>
      </c>
      <c r="D8" s="2" t="s">
        <v>1</v>
      </c>
      <c r="E8" s="2" t="s">
        <v>15</v>
      </c>
      <c r="F8" s="2" t="s">
        <v>16</v>
      </c>
      <c r="G8" s="2" t="s">
        <v>2</v>
      </c>
      <c r="H8" s="2" t="s">
        <v>3</v>
      </c>
    </row>
    <row r="9" spans="2:8" ht="19.5" thickBot="1" thickTop="1">
      <c r="B9" s="3">
        <v>1</v>
      </c>
      <c r="C9" s="15" t="s">
        <v>20</v>
      </c>
      <c r="D9" s="5">
        <v>2</v>
      </c>
      <c r="E9" s="6"/>
      <c r="F9" s="7"/>
      <c r="G9" s="13">
        <f>(F9+E9)/2</f>
        <v>0</v>
      </c>
      <c r="H9" s="14">
        <f>G9*D9</f>
        <v>0</v>
      </c>
    </row>
    <row r="10" spans="2:8" ht="19.5" thickBot="1" thickTop="1">
      <c r="B10" s="3">
        <v>2</v>
      </c>
      <c r="C10" s="15" t="s">
        <v>21</v>
      </c>
      <c r="D10" s="5">
        <v>2</v>
      </c>
      <c r="E10" s="6"/>
      <c r="F10" s="7"/>
      <c r="G10" s="13">
        <f aca="true" t="shared" si="0" ref="G10:G17">(F10+E10)/2</f>
        <v>0</v>
      </c>
      <c r="H10" s="14">
        <f aca="true" t="shared" si="1" ref="H10:H17">G10*D10</f>
        <v>0</v>
      </c>
    </row>
    <row r="11" spans="2:8" ht="19.5" thickBot="1" thickTop="1">
      <c r="B11" s="3">
        <v>3</v>
      </c>
      <c r="C11" s="15" t="s">
        <v>31</v>
      </c>
      <c r="D11" s="5">
        <v>2</v>
      </c>
      <c r="E11" s="6"/>
      <c r="F11" s="7"/>
      <c r="G11" s="13">
        <f t="shared" si="0"/>
        <v>0</v>
      </c>
      <c r="H11" s="14">
        <f t="shared" si="1"/>
        <v>0</v>
      </c>
    </row>
    <row r="12" spans="2:8" ht="19.5" thickBot="1" thickTop="1">
      <c r="B12" s="3">
        <v>4</v>
      </c>
      <c r="C12" s="15" t="s">
        <v>23</v>
      </c>
      <c r="D12" s="5">
        <v>2</v>
      </c>
      <c r="E12" s="6"/>
      <c r="F12" s="7"/>
      <c r="G12" s="13">
        <f t="shared" si="0"/>
        <v>0</v>
      </c>
      <c r="H12" s="14">
        <f t="shared" si="1"/>
        <v>0</v>
      </c>
    </row>
    <row r="13" spans="2:8" ht="19.5" thickBot="1" thickTop="1">
      <c r="B13" s="3">
        <v>5</v>
      </c>
      <c r="C13" s="15" t="s">
        <v>24</v>
      </c>
      <c r="D13" s="5">
        <v>2</v>
      </c>
      <c r="E13" s="6"/>
      <c r="F13" s="7"/>
      <c r="G13" s="13">
        <f t="shared" si="0"/>
        <v>0</v>
      </c>
      <c r="H13" s="14">
        <f t="shared" si="1"/>
        <v>0</v>
      </c>
    </row>
    <row r="14" spans="2:8" ht="19.5" thickBot="1" thickTop="1">
      <c r="B14" s="3">
        <v>6</v>
      </c>
      <c r="C14" s="15" t="s">
        <v>11</v>
      </c>
      <c r="D14" s="5">
        <v>2</v>
      </c>
      <c r="E14" s="12"/>
      <c r="F14" s="7"/>
      <c r="G14" s="13">
        <f>F14</f>
        <v>0</v>
      </c>
      <c r="H14" s="14">
        <f t="shared" si="1"/>
        <v>0</v>
      </c>
    </row>
    <row r="15" spans="2:8" ht="19.5" thickBot="1" thickTop="1">
      <c r="B15" s="3">
        <v>7</v>
      </c>
      <c r="C15" s="15" t="s">
        <v>25</v>
      </c>
      <c r="D15" s="5">
        <v>2</v>
      </c>
      <c r="E15" s="6"/>
      <c r="F15" s="7"/>
      <c r="G15" s="13">
        <f t="shared" si="0"/>
        <v>0</v>
      </c>
      <c r="H15" s="14">
        <f t="shared" si="1"/>
        <v>0</v>
      </c>
    </row>
    <row r="16" spans="2:8" ht="19.5" thickBot="1" thickTop="1">
      <c r="B16" s="3">
        <v>8</v>
      </c>
      <c r="C16" s="15" t="s">
        <v>26</v>
      </c>
      <c r="D16" s="5">
        <v>1</v>
      </c>
      <c r="E16" s="6"/>
      <c r="F16" s="7"/>
      <c r="G16" s="13">
        <f t="shared" si="0"/>
        <v>0</v>
      </c>
      <c r="H16" s="14">
        <f t="shared" si="1"/>
        <v>0</v>
      </c>
    </row>
    <row r="17" spans="2:8" ht="19.5" thickBot="1" thickTop="1">
      <c r="B17" s="3">
        <v>9</v>
      </c>
      <c r="C17" s="15" t="s">
        <v>27</v>
      </c>
      <c r="D17" s="5">
        <v>1</v>
      </c>
      <c r="E17" s="6"/>
      <c r="F17" s="7"/>
      <c r="G17" s="13">
        <f t="shared" si="0"/>
        <v>0</v>
      </c>
      <c r="H17" s="14">
        <f t="shared" si="1"/>
        <v>0</v>
      </c>
    </row>
    <row r="18" spans="3:8" ht="21.75" thickBot="1" thickTop="1">
      <c r="C18" s="8"/>
      <c r="D18" s="79">
        <v>16</v>
      </c>
      <c r="E18" s="76" t="s">
        <v>14</v>
      </c>
      <c r="F18" s="77"/>
      <c r="G18" s="78"/>
      <c r="H18" s="10">
        <f>H9+H10+H11+H12+H13+H14+H15+H16+H17</f>
        <v>0</v>
      </c>
    </row>
    <row r="19" spans="3:8" ht="21.75" thickBot="1" thickTop="1">
      <c r="C19" s="9"/>
      <c r="D19" s="80"/>
      <c r="E19" s="76" t="s">
        <v>2</v>
      </c>
      <c r="F19" s="77"/>
      <c r="G19" s="78"/>
      <c r="H19" s="11">
        <f>H18/D18</f>
        <v>0</v>
      </c>
    </row>
    <row r="20" ht="13.5" thickTop="1"/>
  </sheetData>
  <sheetProtection password="E7EF" sheet="1" objects="1" scenarios="1"/>
  <mergeCells count="4">
    <mergeCell ref="C2:I5"/>
    <mergeCell ref="D18:D19"/>
    <mergeCell ref="E18:G18"/>
    <mergeCell ref="E19:G19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B2:I18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27.140625" style="1" customWidth="1"/>
    <col min="4" max="4" width="9.140625" style="1" customWidth="1"/>
    <col min="5" max="5" width="19.57421875" style="1" customWidth="1"/>
    <col min="6" max="6" width="19.140625" style="1" customWidth="1"/>
    <col min="7" max="7" width="14.140625" style="1" customWidth="1"/>
    <col min="8" max="8" width="17.00390625" style="1" customWidth="1"/>
    <col min="9" max="16384" width="9.140625" style="1" customWidth="1"/>
  </cols>
  <sheetData>
    <row r="2" spans="3:9" ht="12.75">
      <c r="C2" s="81" t="s">
        <v>40</v>
      </c>
      <c r="D2" s="81"/>
      <c r="E2" s="81"/>
      <c r="F2" s="81"/>
      <c r="G2" s="81"/>
      <c r="H2" s="81"/>
      <c r="I2" s="81"/>
    </row>
    <row r="3" spans="3:9" ht="12.75">
      <c r="C3" s="81"/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7" ht="13.5" thickBot="1"/>
    <row r="8" spans="2:8" ht="19.5" thickBot="1" thickTop="1">
      <c r="B8" s="2" t="s">
        <v>17</v>
      </c>
      <c r="C8" s="2" t="s">
        <v>0</v>
      </c>
      <c r="D8" s="2" t="s">
        <v>1</v>
      </c>
      <c r="E8" s="2" t="s">
        <v>15</v>
      </c>
      <c r="F8" s="2" t="s">
        <v>16</v>
      </c>
      <c r="G8" s="2" t="s">
        <v>2</v>
      </c>
      <c r="H8" s="2" t="s">
        <v>3</v>
      </c>
    </row>
    <row r="9" spans="2:8" ht="19.5" thickBot="1" thickTop="1">
      <c r="B9" s="3">
        <v>1</v>
      </c>
      <c r="C9" s="16" t="s">
        <v>33</v>
      </c>
      <c r="D9" s="17">
        <v>1</v>
      </c>
      <c r="E9" s="18"/>
      <c r="F9" s="19"/>
      <c r="G9" s="23">
        <f>(F9+E9)/2</f>
        <v>0</v>
      </c>
      <c r="H9" s="24">
        <f>G9*D9</f>
        <v>0</v>
      </c>
    </row>
    <row r="10" spans="2:8" ht="19.5" thickBot="1" thickTop="1">
      <c r="B10" s="3">
        <v>2</v>
      </c>
      <c r="C10" s="16" t="s">
        <v>34</v>
      </c>
      <c r="D10" s="17">
        <v>2</v>
      </c>
      <c r="E10" s="18"/>
      <c r="F10" s="19"/>
      <c r="G10" s="23">
        <f aca="true" t="shared" si="0" ref="G10:G16">(F10+E10)/2</f>
        <v>0</v>
      </c>
      <c r="H10" s="24">
        <f aca="true" t="shared" si="1" ref="H10:H16">G10*D10</f>
        <v>0</v>
      </c>
    </row>
    <row r="11" spans="2:8" ht="19.5" thickBot="1" thickTop="1">
      <c r="B11" s="3">
        <v>3</v>
      </c>
      <c r="C11" s="16" t="s">
        <v>35</v>
      </c>
      <c r="D11" s="17">
        <v>2</v>
      </c>
      <c r="E11" s="18"/>
      <c r="F11" s="19"/>
      <c r="G11" s="23">
        <f t="shared" si="0"/>
        <v>0</v>
      </c>
      <c r="H11" s="24">
        <f t="shared" si="1"/>
        <v>0</v>
      </c>
    </row>
    <row r="12" spans="2:8" ht="19.5" thickBot="1" thickTop="1">
      <c r="B12" s="3">
        <v>4</v>
      </c>
      <c r="C12" s="16" t="s">
        <v>36</v>
      </c>
      <c r="D12" s="17">
        <v>2</v>
      </c>
      <c r="E12" s="18"/>
      <c r="F12" s="19"/>
      <c r="G12" s="23">
        <f t="shared" si="0"/>
        <v>0</v>
      </c>
      <c r="H12" s="24">
        <f t="shared" si="1"/>
        <v>0</v>
      </c>
    </row>
    <row r="13" spans="2:8" ht="19.5" thickBot="1" thickTop="1">
      <c r="B13" s="3">
        <v>5</v>
      </c>
      <c r="C13" s="16" t="s">
        <v>37</v>
      </c>
      <c r="D13" s="17">
        <v>2</v>
      </c>
      <c r="E13" s="18"/>
      <c r="F13" s="19"/>
      <c r="G13" s="23">
        <f t="shared" si="0"/>
        <v>0</v>
      </c>
      <c r="H13" s="24">
        <f t="shared" si="1"/>
        <v>0</v>
      </c>
    </row>
    <row r="14" spans="2:8" ht="19.5" thickBot="1" thickTop="1">
      <c r="B14" s="3">
        <v>6</v>
      </c>
      <c r="C14" s="16" t="s">
        <v>38</v>
      </c>
      <c r="D14" s="17">
        <v>2</v>
      </c>
      <c r="E14" s="18"/>
      <c r="F14" s="19"/>
      <c r="G14" s="23">
        <f t="shared" si="0"/>
        <v>0</v>
      </c>
      <c r="H14" s="24">
        <f t="shared" si="1"/>
        <v>0</v>
      </c>
    </row>
    <row r="15" spans="2:8" ht="19.5" thickBot="1" thickTop="1">
      <c r="B15" s="3">
        <v>7</v>
      </c>
      <c r="C15" s="16" t="s">
        <v>39</v>
      </c>
      <c r="D15" s="17">
        <v>2</v>
      </c>
      <c r="E15" s="18"/>
      <c r="F15" s="19"/>
      <c r="G15" s="23">
        <f t="shared" si="0"/>
        <v>0</v>
      </c>
      <c r="H15" s="24">
        <f t="shared" si="1"/>
        <v>0</v>
      </c>
    </row>
    <row r="16" spans="2:8" ht="19.5" thickBot="1" thickTop="1">
      <c r="B16" s="3">
        <v>8</v>
      </c>
      <c r="C16" s="16" t="s">
        <v>4</v>
      </c>
      <c r="D16" s="17">
        <v>1</v>
      </c>
      <c r="E16" s="18"/>
      <c r="F16" s="19"/>
      <c r="G16" s="23">
        <f t="shared" si="0"/>
        <v>0</v>
      </c>
      <c r="H16" s="24">
        <f t="shared" si="1"/>
        <v>0</v>
      </c>
    </row>
    <row r="17" spans="2:8" ht="21.75" thickBot="1" thickTop="1">
      <c r="B17" s="20"/>
      <c r="C17" s="21"/>
      <c r="D17" s="79">
        <v>14</v>
      </c>
      <c r="E17" s="82" t="s">
        <v>14</v>
      </c>
      <c r="F17" s="83"/>
      <c r="G17" s="84"/>
      <c r="H17" s="25">
        <f>H9+H10+H11+H12+H13+H14+H15+H16</f>
        <v>0</v>
      </c>
    </row>
    <row r="18" spans="2:8" ht="21.75" thickBot="1" thickTop="1">
      <c r="B18" s="20"/>
      <c r="C18" s="22"/>
      <c r="D18" s="80"/>
      <c r="E18" s="82" t="s">
        <v>2</v>
      </c>
      <c r="F18" s="83"/>
      <c r="G18" s="84"/>
      <c r="H18" s="26">
        <f>H17/D17</f>
        <v>0</v>
      </c>
    </row>
    <row r="19" ht="13.5" thickTop="1"/>
  </sheetData>
  <sheetProtection password="E7EF" sheet="1" objects="1" scenarios="1"/>
  <mergeCells count="4">
    <mergeCell ref="C2:I5"/>
    <mergeCell ref="D17:D18"/>
    <mergeCell ref="E17:G17"/>
    <mergeCell ref="E18:G1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B2:I17"/>
  <sheetViews>
    <sheetView rightToLeft="1" zoomScalePageLayoutView="0" workbookViewId="0" topLeftCell="A1">
      <selection activeCell="E13" sqref="E13:F13"/>
    </sheetView>
  </sheetViews>
  <sheetFormatPr defaultColWidth="9.140625" defaultRowHeight="12.75"/>
  <cols>
    <col min="1" max="2" width="9.140625" style="1" customWidth="1"/>
    <col min="3" max="3" width="30.28125" style="1" customWidth="1"/>
    <col min="4" max="4" width="11.421875" style="1" customWidth="1"/>
    <col min="5" max="5" width="21.7109375" style="1" customWidth="1"/>
    <col min="6" max="6" width="15.7109375" style="1" customWidth="1"/>
    <col min="7" max="7" width="14.421875" style="1" customWidth="1"/>
    <col min="8" max="8" width="18.00390625" style="1" customWidth="1"/>
    <col min="9" max="16384" width="9.140625" style="1" customWidth="1"/>
  </cols>
  <sheetData>
    <row r="2" spans="3:9" ht="12.75">
      <c r="C2" s="81" t="s">
        <v>41</v>
      </c>
      <c r="D2" s="81"/>
      <c r="E2" s="81"/>
      <c r="F2" s="81"/>
      <c r="G2" s="81"/>
      <c r="H2" s="81"/>
      <c r="I2" s="81"/>
    </row>
    <row r="3" spans="3:9" ht="12.75">
      <c r="C3" s="81"/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7" ht="13.5" thickBot="1"/>
    <row r="8" spans="2:8" ht="19.5" thickBot="1" thickTop="1">
      <c r="B8" s="2" t="s">
        <v>17</v>
      </c>
      <c r="C8" s="2" t="s">
        <v>0</v>
      </c>
      <c r="D8" s="2" t="s">
        <v>1</v>
      </c>
      <c r="E8" s="2" t="s">
        <v>15</v>
      </c>
      <c r="F8" s="2" t="s">
        <v>16</v>
      </c>
      <c r="G8" s="2" t="s">
        <v>2</v>
      </c>
      <c r="H8" s="2" t="s">
        <v>3</v>
      </c>
    </row>
    <row r="9" spans="2:8" ht="19.5" thickBot="1" thickTop="1">
      <c r="B9" s="3">
        <v>1</v>
      </c>
      <c r="C9" s="15" t="s">
        <v>42</v>
      </c>
      <c r="D9" s="5">
        <v>2</v>
      </c>
      <c r="E9" s="6"/>
      <c r="F9" s="7"/>
      <c r="G9" s="13">
        <f>(F9+E9)/2</f>
        <v>0</v>
      </c>
      <c r="H9" s="14">
        <f aca="true" t="shared" si="0" ref="H9:H15">G9*D9</f>
        <v>0</v>
      </c>
    </row>
    <row r="10" spans="2:8" ht="19.5" thickBot="1" thickTop="1">
      <c r="B10" s="3">
        <v>2</v>
      </c>
      <c r="C10" s="15" t="s">
        <v>43</v>
      </c>
      <c r="D10" s="5">
        <v>2</v>
      </c>
      <c r="E10" s="6"/>
      <c r="F10" s="7"/>
      <c r="G10" s="13">
        <f aca="true" t="shared" si="1" ref="G10:G15">(F10+E10)/2</f>
        <v>0</v>
      </c>
      <c r="H10" s="14">
        <f t="shared" si="0"/>
        <v>0</v>
      </c>
    </row>
    <row r="11" spans="2:8" ht="19.5" thickBot="1" thickTop="1">
      <c r="B11" s="3">
        <v>3</v>
      </c>
      <c r="C11" s="15" t="s">
        <v>25</v>
      </c>
      <c r="D11" s="5">
        <v>2</v>
      </c>
      <c r="E11" s="6"/>
      <c r="F11" s="7"/>
      <c r="G11" s="13">
        <f t="shared" si="1"/>
        <v>0</v>
      </c>
      <c r="H11" s="14">
        <f t="shared" si="0"/>
        <v>0</v>
      </c>
    </row>
    <row r="12" spans="2:8" ht="19.5" thickBot="1" thickTop="1">
      <c r="B12" s="3">
        <v>4</v>
      </c>
      <c r="C12" s="15" t="s">
        <v>44</v>
      </c>
      <c r="D12" s="5">
        <v>2</v>
      </c>
      <c r="E12" s="6"/>
      <c r="F12" s="7"/>
      <c r="G12" s="13">
        <f t="shared" si="1"/>
        <v>0</v>
      </c>
      <c r="H12" s="14">
        <f t="shared" si="0"/>
        <v>0</v>
      </c>
    </row>
    <row r="13" spans="2:8" ht="19.5" thickBot="1" thickTop="1">
      <c r="B13" s="3">
        <v>5</v>
      </c>
      <c r="C13" s="15" t="s">
        <v>45</v>
      </c>
      <c r="D13" s="5">
        <v>2</v>
      </c>
      <c r="E13" s="6"/>
      <c r="F13" s="7"/>
      <c r="G13" s="13">
        <f t="shared" si="1"/>
        <v>0</v>
      </c>
      <c r="H13" s="14">
        <f t="shared" si="0"/>
        <v>0</v>
      </c>
    </row>
    <row r="14" spans="2:8" ht="19.5" thickBot="1" thickTop="1">
      <c r="B14" s="3">
        <v>6</v>
      </c>
      <c r="C14" s="15" t="s">
        <v>46</v>
      </c>
      <c r="D14" s="5">
        <v>2</v>
      </c>
      <c r="E14" s="6"/>
      <c r="F14" s="7"/>
      <c r="G14" s="13">
        <f t="shared" si="1"/>
        <v>0</v>
      </c>
      <c r="H14" s="14">
        <f t="shared" si="0"/>
        <v>0</v>
      </c>
    </row>
    <row r="15" spans="2:8" ht="19.5" thickBot="1" thickTop="1">
      <c r="B15" s="3">
        <v>7</v>
      </c>
      <c r="C15" s="15" t="s">
        <v>47</v>
      </c>
      <c r="D15" s="5">
        <v>1</v>
      </c>
      <c r="E15" s="6"/>
      <c r="F15" s="7"/>
      <c r="G15" s="13">
        <f t="shared" si="1"/>
        <v>0</v>
      </c>
      <c r="H15" s="14">
        <f t="shared" si="0"/>
        <v>0</v>
      </c>
    </row>
    <row r="16" spans="3:8" ht="21.75" thickBot="1" thickTop="1">
      <c r="C16" s="8"/>
      <c r="D16" s="79">
        <v>13</v>
      </c>
      <c r="E16" s="76" t="s">
        <v>14</v>
      </c>
      <c r="F16" s="77"/>
      <c r="G16" s="78"/>
      <c r="H16" s="27">
        <f>H9+H10+H11+H12+H13+H14+H15</f>
        <v>0</v>
      </c>
    </row>
    <row r="17" spans="3:8" ht="21.75" thickBot="1" thickTop="1">
      <c r="C17" s="9"/>
      <c r="D17" s="80"/>
      <c r="E17" s="76" t="s">
        <v>2</v>
      </c>
      <c r="F17" s="77"/>
      <c r="G17" s="78"/>
      <c r="H17" s="11">
        <f>H16/D16</f>
        <v>0</v>
      </c>
    </row>
    <row r="18" ht="13.5" thickTop="1"/>
  </sheetData>
  <sheetProtection password="E7EF" sheet="1" objects="1" scenarios="1"/>
  <mergeCells count="4">
    <mergeCell ref="C2:I5"/>
    <mergeCell ref="D16:D17"/>
    <mergeCell ref="E16:G16"/>
    <mergeCell ref="E17:G1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1"/>
  </sheetPr>
  <dimension ref="B2:I18"/>
  <sheetViews>
    <sheetView rightToLeft="1" zoomScalePageLayoutView="0" workbookViewId="0" topLeftCell="A1">
      <selection activeCell="E13" sqref="E13:F13"/>
    </sheetView>
  </sheetViews>
  <sheetFormatPr defaultColWidth="9.140625" defaultRowHeight="12.75"/>
  <cols>
    <col min="1" max="2" width="9.140625" style="1" customWidth="1"/>
    <col min="3" max="3" width="24.00390625" style="1" customWidth="1"/>
    <col min="4" max="4" width="9.140625" style="1" customWidth="1"/>
    <col min="5" max="5" width="22.00390625" style="1" customWidth="1"/>
    <col min="6" max="6" width="17.57421875" style="1" customWidth="1"/>
    <col min="7" max="7" width="17.140625" style="1" customWidth="1"/>
    <col min="8" max="8" width="19.28125" style="1" customWidth="1"/>
    <col min="9" max="16384" width="9.140625" style="1" customWidth="1"/>
  </cols>
  <sheetData>
    <row r="2" spans="3:9" ht="12.75">
      <c r="C2" s="81" t="s">
        <v>48</v>
      </c>
      <c r="D2" s="81"/>
      <c r="E2" s="81"/>
      <c r="F2" s="81"/>
      <c r="G2" s="81"/>
      <c r="H2" s="81"/>
      <c r="I2" s="81"/>
    </row>
    <row r="3" spans="3:9" ht="12.75">
      <c r="C3" s="81"/>
      <c r="D3" s="81"/>
      <c r="E3" s="81"/>
      <c r="F3" s="81"/>
      <c r="G3" s="81"/>
      <c r="H3" s="81"/>
      <c r="I3" s="81"/>
    </row>
    <row r="4" spans="3:9" ht="12.75">
      <c r="C4" s="81"/>
      <c r="D4" s="81"/>
      <c r="E4" s="81"/>
      <c r="F4" s="81"/>
      <c r="G4" s="81"/>
      <c r="H4" s="81"/>
      <c r="I4" s="81"/>
    </row>
    <row r="5" spans="3:9" ht="12.75">
      <c r="C5" s="81"/>
      <c r="D5" s="81"/>
      <c r="E5" s="81"/>
      <c r="F5" s="81"/>
      <c r="G5" s="81"/>
      <c r="H5" s="81"/>
      <c r="I5" s="81"/>
    </row>
    <row r="7" ht="13.5" thickBot="1"/>
    <row r="8" spans="2:8" ht="19.5" thickBot="1" thickTop="1">
      <c r="B8" s="2" t="s">
        <v>17</v>
      </c>
      <c r="C8" s="2" t="s">
        <v>0</v>
      </c>
      <c r="D8" s="2" t="s">
        <v>1</v>
      </c>
      <c r="E8" s="2" t="s">
        <v>15</v>
      </c>
      <c r="F8" s="2" t="s">
        <v>16</v>
      </c>
      <c r="G8" s="2" t="s">
        <v>2</v>
      </c>
      <c r="H8" s="2" t="s">
        <v>3</v>
      </c>
    </row>
    <row r="9" spans="2:8" ht="19.5" thickBot="1" thickTop="1">
      <c r="B9" s="3">
        <v>1</v>
      </c>
      <c r="C9" s="15" t="s">
        <v>49</v>
      </c>
      <c r="D9" s="5">
        <v>1</v>
      </c>
      <c r="E9" s="6"/>
      <c r="F9" s="7"/>
      <c r="G9" s="13">
        <f>(F9+E9)/2</f>
        <v>0</v>
      </c>
      <c r="H9" s="14">
        <f>G9*D9</f>
        <v>0</v>
      </c>
    </row>
    <row r="10" spans="2:8" ht="19.5" thickBot="1" thickTop="1">
      <c r="B10" s="3">
        <v>2</v>
      </c>
      <c r="C10" s="15" t="s">
        <v>50</v>
      </c>
      <c r="D10" s="5">
        <v>1</v>
      </c>
      <c r="E10" s="6"/>
      <c r="F10" s="7"/>
      <c r="G10" s="13">
        <f aca="true" t="shared" si="0" ref="G10:G16">(F10+E10)/2</f>
        <v>0</v>
      </c>
      <c r="H10" s="14">
        <f aca="true" t="shared" si="1" ref="H10:H16">G10*D10</f>
        <v>0</v>
      </c>
    </row>
    <row r="11" spans="2:8" ht="19.5" thickBot="1" thickTop="1">
      <c r="B11" s="3">
        <v>3</v>
      </c>
      <c r="C11" s="15" t="s">
        <v>51</v>
      </c>
      <c r="D11" s="5">
        <v>2</v>
      </c>
      <c r="E11" s="6"/>
      <c r="F11" s="7"/>
      <c r="G11" s="13">
        <f t="shared" si="0"/>
        <v>0</v>
      </c>
      <c r="H11" s="14">
        <f t="shared" si="1"/>
        <v>0</v>
      </c>
    </row>
    <row r="12" spans="2:8" ht="19.5" thickBot="1" thickTop="1">
      <c r="B12" s="3">
        <v>4</v>
      </c>
      <c r="C12" s="15" t="s">
        <v>52</v>
      </c>
      <c r="D12" s="5">
        <v>2</v>
      </c>
      <c r="E12" s="6"/>
      <c r="F12" s="7"/>
      <c r="G12" s="13">
        <f t="shared" si="0"/>
        <v>0</v>
      </c>
      <c r="H12" s="14">
        <f t="shared" si="1"/>
        <v>0</v>
      </c>
    </row>
    <row r="13" spans="2:8" ht="19.5" thickBot="1" thickTop="1">
      <c r="B13" s="3">
        <v>5</v>
      </c>
      <c r="C13" s="15" t="s">
        <v>53</v>
      </c>
      <c r="D13" s="5">
        <v>2</v>
      </c>
      <c r="E13" s="6"/>
      <c r="F13" s="7"/>
      <c r="G13" s="13">
        <f t="shared" si="0"/>
        <v>0</v>
      </c>
      <c r="H13" s="14">
        <f t="shared" si="1"/>
        <v>0</v>
      </c>
    </row>
    <row r="14" spans="2:8" ht="19.5" thickBot="1" thickTop="1">
      <c r="B14" s="3">
        <v>6</v>
      </c>
      <c r="C14" s="15" t="s">
        <v>54</v>
      </c>
      <c r="D14" s="5">
        <v>2</v>
      </c>
      <c r="E14" s="6"/>
      <c r="F14" s="7"/>
      <c r="G14" s="13">
        <f t="shared" si="0"/>
        <v>0</v>
      </c>
      <c r="H14" s="14">
        <f t="shared" si="1"/>
        <v>0</v>
      </c>
    </row>
    <row r="15" spans="2:8" ht="19.5" thickBot="1" thickTop="1">
      <c r="B15" s="3">
        <v>7</v>
      </c>
      <c r="C15" s="15" t="s">
        <v>55</v>
      </c>
      <c r="D15" s="5">
        <v>2</v>
      </c>
      <c r="E15" s="6"/>
      <c r="F15" s="7"/>
      <c r="G15" s="13">
        <f t="shared" si="0"/>
        <v>0</v>
      </c>
      <c r="H15" s="14">
        <f t="shared" si="1"/>
        <v>0</v>
      </c>
    </row>
    <row r="16" spans="2:8" ht="19.5" thickBot="1" thickTop="1">
      <c r="B16" s="3">
        <v>8</v>
      </c>
      <c r="C16" s="15" t="s">
        <v>56</v>
      </c>
      <c r="D16" s="5">
        <v>2</v>
      </c>
      <c r="E16" s="6"/>
      <c r="F16" s="7"/>
      <c r="G16" s="13">
        <f t="shared" si="0"/>
        <v>0</v>
      </c>
      <c r="H16" s="14">
        <f t="shared" si="1"/>
        <v>0</v>
      </c>
    </row>
    <row r="17" spans="3:8" ht="21.75" thickBot="1" thickTop="1">
      <c r="C17" s="8"/>
      <c r="D17" s="79">
        <v>14</v>
      </c>
      <c r="E17" s="76" t="s">
        <v>14</v>
      </c>
      <c r="F17" s="77"/>
      <c r="G17" s="78"/>
      <c r="H17" s="28">
        <f>H9+H10+H11+H12+H13+H14+H15+H16</f>
        <v>0</v>
      </c>
    </row>
    <row r="18" spans="3:8" ht="21.75" thickBot="1" thickTop="1">
      <c r="C18" s="9"/>
      <c r="D18" s="80"/>
      <c r="E18" s="76" t="s">
        <v>2</v>
      </c>
      <c r="F18" s="77"/>
      <c r="G18" s="78"/>
      <c r="H18" s="11">
        <f>H17/D17</f>
        <v>0</v>
      </c>
    </row>
    <row r="19" ht="13.5" thickTop="1"/>
  </sheetData>
  <sheetProtection password="E7EF" sheet="1" objects="1" scenarios="1"/>
  <mergeCells count="4">
    <mergeCell ref="C2:I5"/>
    <mergeCell ref="D17:D18"/>
    <mergeCell ref="E17:G17"/>
    <mergeCell ref="E18:G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SP_Informatique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ABUMADA</dc:creator>
  <cp:keywords/>
  <dc:description/>
  <cp:lastModifiedBy>pc yass</cp:lastModifiedBy>
  <cp:lastPrinted>2016-11-12T11:39:04Z</cp:lastPrinted>
  <dcterms:created xsi:type="dcterms:W3CDTF">2016-11-11T19:27:33Z</dcterms:created>
  <dcterms:modified xsi:type="dcterms:W3CDTF">2016-11-17T09:45:07Z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